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<sst xmlns="http://schemas.openxmlformats.org/spreadsheetml/2006/main" count="12146" uniqueCount="2352">
  <si>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</si>
  <si>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</si>
  <si>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</si>
  <si>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</si>
  <si>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</si>
  <si>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</si>
  <si>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</si>
  <si>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</si>
  <si>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</si>
  <si>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</si>
  <si>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</si>
  <si>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</si>
  <si>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</si>
  <si>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</si>
  <si>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</si>
  <si>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</si>
  <si>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</si>
  <si>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</si>
  <si>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</si>
  <si>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</si>
  <si>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</si>
  <si>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</si>
  <si>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</si>
  <si>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</si>
  <si>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</si>
  <si>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</si>
  <si>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</si>
  <si>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</si>
  <si>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</si>
  <si>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</si>
  <si>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</si>
  <si>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</si>
  <si>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</si>
  <si>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</si>
  <si>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</si>
  <si>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</si>
  <si>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</si>
  <si>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</si>
  <si>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</si>
  <si>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</si>
  <si>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</si>
  <si>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</si>
  <si>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</si>
  <si>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</si>
  <si>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</si>
  <si>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</si>
  <si>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</si>
  <si>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</si>
  <si>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</si>
  <si>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</si>
  <si>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</si>
  <si>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</si>
  <si>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</si>
  <si>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</si>
  <si>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</si>
  <si>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</si>
  <si>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</si>
  <si>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</si>
  <si>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</si>
  <si>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</si>
  <si>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</si>
  <si>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</si>
  <si>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</si>
  <si>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</si>
  <si>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</si>
  <si>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</si>
  <si>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</si>
  <si>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</si>
  <si>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</si>
  <si>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</si>
  <si>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</si>
  <si>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</si>
  <si>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</si>
  <si>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</si>
  <si>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</si>
  <si>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</si>
  <si>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</si>
  <si>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</si>
  <si>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</si>
  <si>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</si>
  <si>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</si>
  <si>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</si>
  <si>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</si>
  <si>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</si>
  <si>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</si>
  <si>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</si>
  <si>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</si>
  <si>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</si>
  <si>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</si>
  <si>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</si>
  <si>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</si>
  <si>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</si>
  <si>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</si>
  <si>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</si>
  <si>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</si>
  <si>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</si>
  <si>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</si>
  <si>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</si>
  <si>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</si>
  <si>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</si>
  <si>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</si>
  <si>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</si>
  <si>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</si>
  <si>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</si>
  <si>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</si>
  <si>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</si>
  <si>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</si>
  <si>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</si>
  <si>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</si>
  <si>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</si>
  <si>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</si>
  <si>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</si>
  <si>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</si>
  <si>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</si>
  <si>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</si>
  <si>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</si>
  <si>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</si>
  <si>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</si>
  <si>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</si>
  <si>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</si>
  <si>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</si>
  <si>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</si>
  <si>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</si>
  <si>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</si>
  <si>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</si>
  <si>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</si>
  <si>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</si>
  <si>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</si>
  <si>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</si>
  <si>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</si>
  <si>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</si>
  <si>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</si>
  <si>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</si>
  <si>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</si>
  <si>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</si>
  <si>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</si>
  <si>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</si>
  <si>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</si>
  <si>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</si>
  <si>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</si>
  <si>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</si>
  <si>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</si>
  <si>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</si>
  <si>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</si>
  <si>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</si>
  <si>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</si>
  <si>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</si>
  <si>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</si>
  <si>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</si>
  <si>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</si>
  <si>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</si>
  <si>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</si>
  <si>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</si>
  <si>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</si>
  <si>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</si>
  <si>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</si>
  <si>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</si>
  <si>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</si>
  <si>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</si>
  <si>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</si>
  <si>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</si>
  <si>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</si>
  <si>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</si>
  <si>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</si>
  <si>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</si>
  <si>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</si>
  <si>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</si>
  <si>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</si>
  <si>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</si>
  <si>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</si>
  <si>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</si>
  <si>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</si>
  <si>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</si>
  <si>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</si>
  <si>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</si>
  <si>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</si>
  <si>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</si>
  <si>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</si>
  <si>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</si>
  <si>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</si>
  <si>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</si>
  <si>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</si>
  <si>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</si>
  <si>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</si>
  <si>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</si>
  <si>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</si>
  <si>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</si>
  <si>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</si>
  <si>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</si>
  <si>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</si>
  <si>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</si>
  <si>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</si>
  <si>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</si>
  <si>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</si>
  <si>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</si>
  <si>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</si>
  <si>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</si>
  <si>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</si>
  <si>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</si>
  <si>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</si>
  <si>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</si>
  <si>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</si>
  <si>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</si>
  <si>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</si>
  <si>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</si>
  <si>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</si>
  <si>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</si>
  <si>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</si>
  <si>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</si>
  <si>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</si>
  <si>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</si>
  <si>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</si>
  <si>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</si>
  <si>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</si>
  <si>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</si>
  <si>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</si>
  <si>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</si>
  <si>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</si>
  <si>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</si>
  <si>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</si>
  <si>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</si>
  <si>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</si>
  <si>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</si>
  <si>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</si>
  <si>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</si>
  <si>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</si>
  <si>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</si>
  <si>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</si>
  <si>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</si>
  <si>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</si>
  <si>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</si>
  <si>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</si>
  <si>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</si>
  <si>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</si>
  <si>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</si>
  <si>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</si>
  <si>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</si>
  <si>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</si>
  <si>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</si>
  <si>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</si>
  <si>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</si>
  <si>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</si>
  <si>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</si>
  <si>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</si>
  <si>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</si>
  <si>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</si>
  <si>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</si>
  <si>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</si>
  <si>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</si>
  <si>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</si>
  <si>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</si>
  <si>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</si>
  <si>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</si>
  <si>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</si>
  <si>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</si>
  <si>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</si>
  <si>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</si>
  <si>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</si>
  <si>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</si>
  <si>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</si>
  <si>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</si>
  <si>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</si>
  <si>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</si>
  <si>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</si>
  <si>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</si>
  <si>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</si>
  <si>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</si>
  <si>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</si>
  <si>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</si>
  <si>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</si>
  <si>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</si>
  <si>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</si>
  <si>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</si>
  <si>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</si>
  <si>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</si>
  <si>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</si>
  <si>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</si>
  <si>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</si>
  <si>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</si>
  <si>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</si>
  <si>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</si>
  <si>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</si>
  <si>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</si>
  <si>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</si>
  <si>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</si>
  <si>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</si>
  <si>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</si>
  <si>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</si>
  <si>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</si>
  <si>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</si>
  <si>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</si>
  <si>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</si>
  <si>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</si>
  <si>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</si>
  <si>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</si>
  <si>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</si>
  <si>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</si>
  <si>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</si>
  <si>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</si>
  <si>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</si>
  <si>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</si>
  <si>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</si>
  <si>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</si>
  <si>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</si>
  <si>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</si>
  <si>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</si>
  <si>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</si>
  <si>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</si>
  <si>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</si>
  <si>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</si>
  <si>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</si>
  <si>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</si>
  <si>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</si>
  <si>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</si>
  <si>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</si>
  <si>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</si>
  <si>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</si>
  <si>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</si>
  <si>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</si>
  <si>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</si>
  <si>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</si>
  <si>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</si>
  <si>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</si>
  <si>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</si>
  <si>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</si>
  <si>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</si>
  <si>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</si>
  <si>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</si>
  <si>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</si>
  <si>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</si>
  <si>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</si>
  <si>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</si>
  <si>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</si>
  <si>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</si>
  <si>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</si>
  <si>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</si>
  <si>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</si>
  <si>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</si>
  <si>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</si>
  <si>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</si>
  <si>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</si>
  <si>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</si>
  <si>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</si>
  <si>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</si>
  <si>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</si>
  <si>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</si>
  <si>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</si>
  <si>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</si>
  <si>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</si>
  <si>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</si>
  <si>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</si>
  <si>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</si>
  <si>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</si>
  <si>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</si>
  <si>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</si>
  <si>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</si>
  <si>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</si>
  <si>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</si>
  <si>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</si>
  <si>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</si>
  <si>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</si>
  <si>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</si>
  <si>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</si>
  <si>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</si>
  <si>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</si>
  <si>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</si>
  <si>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</si>
  <si>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</si>
  <si>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</si>
  <si>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</si>
  <si>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</si>
  <si>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</si>
  <si>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</si>
  <si>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</si>
  <si>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</si>
  <si>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</si>
  <si>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</si>
  <si>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</si>
  <si>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</si>
  <si>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</si>
  <si>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</si>
  <si>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</si>
  <si>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</si>
  <si>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</si>
  <si>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</si>
  <si>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</si>
  <si>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</si>
  <si>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</si>
  <si>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</si>
  <si>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</si>
  <si>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</si>
  <si>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</si>
  <si>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</si>
  <si>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</si>
  <si>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</si>
  <si>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</si>
  <si>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</si>
  <si>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</si>
  <si>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</si>
  <si>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</si>
  <si>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</si>
  <si>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</si>
  <si>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</si>
  <si>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</si>
  <si>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</si>
  <si>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</si>
  <si>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</si>
  <si>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</si>
  <si>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</si>
  <si>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</si>
  <si>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</si>
  <si>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</si>
  <si>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</si>
  <si>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</si>
  <si>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</si>
  <si>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</si>
  <si>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</si>
  <si>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</si>
  <si>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</si>
  <si>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</si>
  <si>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</si>
  <si>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</si>
  <si>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</si>
  <si>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</si>
  <si>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</si>
  <si>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</si>
  <si>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</si>
  <si>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</si>
  <si>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</si>
  <si>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</si>
  <si>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</si>
  <si>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</si>
  <si>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</si>
  <si>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</si>
  <si>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</si>
  <si>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</si>
  <si>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</si>
  <si>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</si>
  <si>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</si>
  <si>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</si>
  <si>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</si>
  <si>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</si>
  <si>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</si>
  <si>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</si>
  <si>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</si>
  <si>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</si>
  <si>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</si>
  <si>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</si>
  <si>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</si>
  <si>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</si>
  <si>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</si>
  <si>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</si>
  <si>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</si>
  <si>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</si>
  <si>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</si>
  <si>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</si>
  <si>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</si>
  <si>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</si>
  <si>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</si>
  <si>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</si>
  <si>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</si>
  <si>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</si>
  <si>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</si>
  <si>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</si>
  <si>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</si>
  <si>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</si>
  <si>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</si>
  <si>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</si>
  <si>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</si>
  <si>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</si>
  <si>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</si>
  <si>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</si>
  <si>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</si>
  <si>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</si>
  <si>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</si>
  <si>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</si>
  <si>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</si>
  <si>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</si>
  <si>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</si>
  <si>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</si>
  <si>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</si>
  <si>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</si>
  <si>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</si>
  <si>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</si>
  <si>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</si>
  <si>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</si>
  <si>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</si>
  <si>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</si>
  <si>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</si>
  <si>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</si>
  <si>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</si>
  <si>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</si>
  <si>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</si>
  <si>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</si>
  <si>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</si>
  <si>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</si>
  <si>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</si>
  <si>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</si>
  <si>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</si>
  <si>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</si>
  <si>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</si>
  <si>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</si>
  <si>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</si>
  <si>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</si>
  <si>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</si>
  <si>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</si>
  <si>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</si>
  <si>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</si>
  <si>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</si>
  <si>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</si>
  <si>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</si>
  <si>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</si>
  <si>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</si>
  <si>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</si>
  <si>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</si>
  <si>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</si>
  <si>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</si>
  <si>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</si>
  <si>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</si>
  <si>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</si>
  <si>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</si>
  <si>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</si>
  <si>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</si>
  <si>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</si>
  <si>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</si>
  <si>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</si>
  <si>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</si>
  <si>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</si>
  <si>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</si>
  <si>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</si>
  <si>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</si>
  <si>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</si>
  <si>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</si>
  <si>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</si>
  <si>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</si>
  <si>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</si>
  <si>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</si>
  <si>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</si>
  <si>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</si>
  <si>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</si>
  <si>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</si>
  <si>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</si>
  <si>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</si>
  <si>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</si>
  <si>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</si>
  <si>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</si>
  <si>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</si>
  <si>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</si>
  <si>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</si>
  <si>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</si>
  <si>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</si>
  <si>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</si>
  <si>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</si>
  <si>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</si>
  <si>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</si>
  <si>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</si>
  <si>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</si>
  <si>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</si>
  <si>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</si>
  <si>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</si>
  <si>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</si>
  <si>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</si>
  <si>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</si>
  <si>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</si>
  <si>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</si>
  <si>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</si>
  <si>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</si>
  <si>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</si>
  <si>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</si>
  <si>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</si>
  <si>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</si>
  <si>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</si>
  <si>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</si>
  <si>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</si>
  <si>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</si>
  <si>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</si>
  <si>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</si>
  <si>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</si>
  <si>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</si>
  <si>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</si>
  <si>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</si>
  <si>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</si>
  <si>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</si>
  <si>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</si>
  <si>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</si>
  <si>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</si>
  <si>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</si>
  <si>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</si>
  <si>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</si>
  <si>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</si>
  <si>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</si>
  <si>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</si>
  <si>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</si>
  <si>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</si>
  <si>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</si>
  <si>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</si>
  <si>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</si>
  <si>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</si>
  <si>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</si>
  <si>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</si>
  <si>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</si>
  <si>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</si>
  <si>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</si>
  <si>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</si>
  <si>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</si>
  <si>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</si>
  <si>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</si>
  <si>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</si>
  <si>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</si>
  <si>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</si>
  <si>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</si>
  <si>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</si>
  <si>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</si>
  <si>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</si>
  <si>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</si>
  <si>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</si>
  <si>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</si>
  <si>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</si>
  <si>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</si>
  <si>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</si>
  <si>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</si>
  <si>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</si>
  <si>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</si>
  <si>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</si>
  <si>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</si>
  <si>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</si>
  <si>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</si>
  <si>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</si>
  <si>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</si>
  <si>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</si>
  <si>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</si>
  <si>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</si>
  <si>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</si>
  <si>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</si>
  <si>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</si>
  <si>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</si>
  <si>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</si>
  <si>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</si>
  <si>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</si>
  <si>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</si>
  <si>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</si>
  <si>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</si>
  <si>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</si>
  <si>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</si>
  <si>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</si>
  <si>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</si>
  <si>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</si>
  <si>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</si>
  <si>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</si>
  <si>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</si>
  <si>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</si>
  <si>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</si>
  <si>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</si>
  <si>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</si>
  <si>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</si>
  <si>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</si>
  <si>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</si>
  <si>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</si>
  <si>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</si>
  <si>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</si>
  <si>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</si>
  <si>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</si>
  <si>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</si>
  <si>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</si>
  <si>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</si>
  <si>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</si>
  <si>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</si>
  <si>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</si>
  <si>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</si>
  <si>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</si>
  <si>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</si>
  <si>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</si>
  <si>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</si>
  <si>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</si>
  <si>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</si>
  <si>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</si>
  <si>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</si>
  <si>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</si>
  <si>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</si>
  <si>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</si>
  <si>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</si>
  <si>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</si>
  <si>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</si>
  <si>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</si>
  <si>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</si>
  <si>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</si>
  <si>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</si>
  <si>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</si>
  <si>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</si>
  <si>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</si>
  <si>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</si>
  <si>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</si>
  <si>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</si>
  <si>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</si>
  <si>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</si>
  <si>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</si>
  <si>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</si>
  <si>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</si>
  <si>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</si>
  <si>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</si>
  <si>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</si>
  <si>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</si>
  <si>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</si>
  <si>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</si>
  <si>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</si>
  <si>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</si>
  <si>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</si>
  <si>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</si>
  <si>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</si>
  <si>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</si>
  <si>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</si>
  <si>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</si>
  <si>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</si>
  <si>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</si>
  <si>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</si>
  <si>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</si>
  <si>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</si>
  <si>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</si>
  <si>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</si>
  <si>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</si>
  <si>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</si>
  <si>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</si>
  <si>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</si>
  <si>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</si>
  <si>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</si>
  <si>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</si>
  <si>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</si>
  <si>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</si>
  <si>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</si>
  <si>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</si>
  <si>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</si>
  <si>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</si>
  <si>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</si>
  <si>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</si>
  <si>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</si>
  <si>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</si>
  <si>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</si>
  <si>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</si>
  <si>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</si>
  <si>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</si>
  <si>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</si>
  <si>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</si>
  <si>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</si>
  <si>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</si>
  <si>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</si>
  <si>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</si>
  <si>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</si>
  <si>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</si>
  <si>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</si>
  <si>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</si>
  <si>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</si>
  <si>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</si>
  <si>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</si>
  <si>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</si>
  <si>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</si>
  <si>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</si>
  <si>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</si>
  <si>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</si>
  <si>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</si>
  <si>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</si>
  <si>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</si>
  <si>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</si>
  <si>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</si>
  <si>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</si>
  <si>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</si>
  <si>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</si>
  <si>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</si>
  <si>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</si>
  <si>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</si>
  <si>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</si>
  <si>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</si>
  <si>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</si>
  <si>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</si>
  <si>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</si>
  <si>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</si>
  <si>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</si>
  <si>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</si>
  <si>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</si>
  <si>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</si>
  <si>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</si>
  <si>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</si>
  <si>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</si>
  <si>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</si>
  <si>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</si>
  <si>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</si>
  <si>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</si>
  <si>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</si>
  <si>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</si>
  <si>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</si>
  <si>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</si>
  <si>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</si>
  <si>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</si>
  <si>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</si>
  <si>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</si>
  <si>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</si>
  <si>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</si>
  <si>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</si>
  <si>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</si>
  <si>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</si>
  <si>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</si>
  <si>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</si>
  <si>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</si>
  <si>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</si>
  <si>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</si>
  <si>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</si>
  <si>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</si>
  <si>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</si>
  <si>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</si>
  <si>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</si>
  <si>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</si>
  <si>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</si>
  <si>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</si>
  <si>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</si>
  <si>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</si>
  <si>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</si>
  <si>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</si>
  <si>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</si>
  <si>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</si>
  <si>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</si>
  <si>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</si>
  <si>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</si>
  <si>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</si>
  <si>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</si>
  <si>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</si>
  <si>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</si>
  <si>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</si>
  <si>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</si>
  <si>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</si>
  <si>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</si>
  <si>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</si>
  <si>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</si>
  <si>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</si>
  <si>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</si>
  <si>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</si>
  <si>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</si>
  <si>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</si>
  <si>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</si>
  <si>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</si>
  <si>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</si>
  <si>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</si>
  <si>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</si>
  <si>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</si>
  <si>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</si>
  <si>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</si>
  <si>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</si>
  <si>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</si>
  <si>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</si>
  <si>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</si>
  <si>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</si>
  <si>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</si>
  <si>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</si>
  <si>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</si>
  <si>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</si>
  <si>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</si>
  <si>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</si>
  <si>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</si>
  <si>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</si>
  <si>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</si>
  <si>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</si>
  <si>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</si>
  <si>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</si>
  <si>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</si>
  <si>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</si>
  <si>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</si>
  <si>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</si>
  <si>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</si>
  <si>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</si>
  <si>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</si>
  <si>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</si>
  <si>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</si>
  <si>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</si>
  <si>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</si>
  <si>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</si>
  <si>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</si>
  <si>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</si>
  <si>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</si>
  <si>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</si>
  <si>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</si>
  <si>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</si>
  <si>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</si>
  <si>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</si>
  <si>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</si>
  <si>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</si>
  <si>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</si>
  <si>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</si>
  <si>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</si>
  <si>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</si>
  <si>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</si>
  <si>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</si>
  <si>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</si>
  <si>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</si>
  <si>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</si>
  <si>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</si>
  <si>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</si>
  <si>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</si>
  <si>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</si>
  <si>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</si>
  <si>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</si>
  <si>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</si>
  <si>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</si>
  <si>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</si>
  <si>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</si>
  <si>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</si>
  <si>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</si>
  <si>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</si>
  <si>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</si>
  <si>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</si>
  <si>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</si>
  <si>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</si>
  <si>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</si>
  <si>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</si>
  <si>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</si>
  <si>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</si>
  <si>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</si>
  <si>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</si>
  <si>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</si>
  <si>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</si>
  <si>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</si>
  <si>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</si>
  <si>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</si>
  <si>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</si>
  <si>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</si>
  <si>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</si>
  <si>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</si>
  <si>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</si>
  <si>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</si>
  <si>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</si>
  <si>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</si>
  <si>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</si>
  <si>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</si>
  <si>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</si>
  <si>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</si>
  <si>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</si>
  <si>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</si>
  <si>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</si>
  <si>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</si>
  <si>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</si>
  <si>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</si>
  <si>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</si>
  <si>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</si>
  <si>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</si>
  <si>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</si>
  <si>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</si>
  <si>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</si>
  <si>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</si>
  <si>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</si>
  <si>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</si>
  <si>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</si>
  <si>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</si>
  <si>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</si>
  <si>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</si>
  <si>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</si>
  <si>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</si>
  <si>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</si>
  <si>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</si>
  <si>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</si>
  <si>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</si>
  <si>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</si>
  <si>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</si>
  <si>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</si>
  <si>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</si>
  <si>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</si>
  <si>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</si>
  <si>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</si>
  <si>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</si>
  <si>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</si>
  <si>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</si>
  <si>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</si>
  <si>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</si>
  <si>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</si>
  <si>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</si>
  <si>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</si>
  <si>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</si>
  <si>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</si>
  <si>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</si>
  <si>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</si>
  <si>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</si>
  <si>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</si>
  <si>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</si>
  <si>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</si>
  <si>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</si>
  <si>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</si>
  <si>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</si>
  <si>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</si>
  <si>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</si>
  <si>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</si>
  <si>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</si>
  <si>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</si>
  <si>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</si>
  <si>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</si>
  <si>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</si>
  <si>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</si>
  <si>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</si>
  <si>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</si>
  <si>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</si>
  <si>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</si>
  <si>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</si>
  <si>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</si>
  <si>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</si>
  <si>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</si>
  <si>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</si>
  <si>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</si>
  <si>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</si>
  <si>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</si>
  <si>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</si>
  <si>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</si>
  <si>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</si>
  <si>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</si>
  <si>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</si>
  <si>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</si>
  <si>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</si>
  <si>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</si>
  <si>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</si>
  <si>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</si>
  <si>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</si>
  <si>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</si>
  <si>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</si>
  <si>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</si>
  <si>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</si>
  <si>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</si>
  <si>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</si>
  <si>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</si>
  <si>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</si>
  <si>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</si>
  <si>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</si>
  <si>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</si>
  <si>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</si>
  <si>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</si>
  <si>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</si>
  <si>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</si>
  <si>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</si>
  <si>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</si>
  <si>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</si>
  <si>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</si>
  <si>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</si>
  <si>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</si>
  <si>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</si>
  <si>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</si>
  <si>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</si>
  <si>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</si>
  <si>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</si>
  <si>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</si>
  <si>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</si>
  <si>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</si>
  <si>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</si>
  <si>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</si>
  <si>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</si>
  <si>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</si>
  <si>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</si>
  <si>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</si>
  <si>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</si>
  <si>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</si>
  <si>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</si>
  <si>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</si>
  <si>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</si>
  <si>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</si>
  <si>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</si>
  <si>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</si>
  <si>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</si>
  <si>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</si>
  <si>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</si>
  <si>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</si>
  <si>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</si>
  <si>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</si>
  <si>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</si>
  <si>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</si>
  <si>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</si>
  <si>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</si>
  <si>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</si>
  <si>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</si>
  <si>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</si>
  <si>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</si>
  <si>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</si>
  <si>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</si>
  <si>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</si>
  <si>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</si>
  <si>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</si>
  <si>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</si>
  <si>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</si>
  <si>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</si>
  <si>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</si>
  <si>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</si>
  <si>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</si>
  <si>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</si>
  <si>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</si>
  <si>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</si>
  <si>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</si>
  <si>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</si>
  <si>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</si>
  <si>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</si>
  <si>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</si>
  <si>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</si>
  <si>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</si>
  <si>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</si>
  <si>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</si>
  <si>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</si>
  <si>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</si>
  <si>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</si>
  <si>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</si>
  <si>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</si>
  <si>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</si>
  <si>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</si>
  <si>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</si>
  <si>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</si>
  <si>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</si>
  <si>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</si>
  <si>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</si>
  <si>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</si>
  <si>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</si>
  <si>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</si>
  <si>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</si>
  <si>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</si>
  <si>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</si>
  <si>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</si>
  <si>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</si>
  <si>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</si>
  <si>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</si>
  <si>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</si>
  <si>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</si>
  <si>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</si>
  <si>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</si>
  <si>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</si>
  <si>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</si>
  <si>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</si>
  <si>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</si>
  <si>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</si>
  <si>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</si>
  <si>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</si>
  <si>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</si>
  <si>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</si>
  <si>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</si>
  <si>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</si>
  <si>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</si>
  <si>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</si>
  <si>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</si>
  <si>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</si>
  <si>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</si>
  <si>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</si>
  <si>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</si>
  <si>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</si>
  <si>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</si>
  <si>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</si>
  <si>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</si>
  <si>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</si>
  <si>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</si>
  <si>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</si>
  <si>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</si>
  <si>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</si>
  <si>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</si>
  <si>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</si>
  <si>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</si>
  <si>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</si>
  <si>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</si>
  <si>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</si>
  <si>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</si>
  <si>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</si>
  <si>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</si>
  <si>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</si>
  <si>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</si>
  <si>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</si>
  <si>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</si>
  <si>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</si>
  <si>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</si>
  <si>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</si>
  <si>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</si>
  <si>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</si>
  <si>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</si>
  <si>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</si>
  <si>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</si>
  <si>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</si>
  <si>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</si>
  <si>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</si>
  <si>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</si>
  <si>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</si>
  <si>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</si>
  <si>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</si>
  <si>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</si>
  <si>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</si>
  <si>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</si>
  <si>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</si>
  <si>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</si>
  <si>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</si>
  <si>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</si>
  <si>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</si>
  <si>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</si>
  <si>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</si>
  <si>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</si>
  <si>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</si>
  <si>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</si>
  <si>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</si>
  <si>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</si>
  <si>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</si>
  <si>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</si>
  <si>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</si>
  <si>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</si>
  <si>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</si>
  <si>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</si>
  <si>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</si>
  <si>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</si>
  <si>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</si>
  <si>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</si>
  <si>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</si>
  <si>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</si>
  <si>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</si>
  <si>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</si>
  <si>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</si>
  <si>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</si>
  <si>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</si>
  <si>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</si>
  <si>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</si>
  <si>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</si>
  <si>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</si>
  <si>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</si>
  <si>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</si>
  <si>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</si>
  <si>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</si>
  <si>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</si>
  <si>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</si>
  <si>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</si>
  <si>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</si>
  <si>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</si>
  <si>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</si>
  <si>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</si>
  <si>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</si>
  <si>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</si>
  <si>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</si>
  <si>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</si>
  <si>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</si>
  <si>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</si>
  <si>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</si>
  <si>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</si>
  <si>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</si>
  <si>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</si>
  <si>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</si>
  <si>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</si>
  <si>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</si>
  <si>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</si>
  <si>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</si>
  <si>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</si>
  <si>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</si>
  <si>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</si>
  <si>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</si>
  <si>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</si>
  <si>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</si>
  <si>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</si>
  <si>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</si>
  <si>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</si>
  <si>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</si>
  <si>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</si>
  <si>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</si>
  <si>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</si>
  <si>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</si>
  <si>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</si>
  <si>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</si>
  <si>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</si>
  <si>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</si>
  <si>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</si>
  <si>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</si>
  <si>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</si>
  <si>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</si>
  <si>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</si>
  <si>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</si>
  <si>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</si>
  <si>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</si>
  <si>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</si>
  <si>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</si>
  <si>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</si>
  <si>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</si>
  <si>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</si>
  <si>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</si>
  <si>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</si>
  <si>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</si>
  <si>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</si>
  <si>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</si>
  <si>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</si>
  <si>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</si>
  <si>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</si>
  <si>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</si>
  <si>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</si>
  <si>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</si>
  <si>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</si>
  <si>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</si>
  <si>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</si>
  <si>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</si>
  <si>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</si>
  <si>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</si>
  <si>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</si>
  <si>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</si>
  <si>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</si>
  <si>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</si>
  <si>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</si>
  <si>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</si>
  <si>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</si>
  <si>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</si>
  <si>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</si>
  <si>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</si>
  <si>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</si>
  <si>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</si>
  <si>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</si>
  <si>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</si>
  <si>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</si>
  <si>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</si>
  <si>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</si>
  <si>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</si>
  <si>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</si>
  <si>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</si>
  <si>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</si>
  <si>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</si>
  <si>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</si>
  <si>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</si>
  <si>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</si>
  <si>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</si>
  <si>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</si>
  <si>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</si>
  <si>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</si>
  <si>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</si>
  <si>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</si>
  <si>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</si>
  <si>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</si>
  <si>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</si>
  <si>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</si>
  <si>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</si>
  <si>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</si>
  <si>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</si>
  <si>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</si>
  <si>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</si>
  <si>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</si>
  <si>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</si>
  <si>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</si>
  <si>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</si>
  <si>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</si>
  <si>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</si>
  <si>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</si>
  <si>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</si>
  <si>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</si>
  <si>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</si>
  <si>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</si>
  <si>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</si>
  <si>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</si>
  <si>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</si>
  <si>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</si>
  <si>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</si>
  <si>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</si>
  <si>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</si>
  <si>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</si>
  <si>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</si>
  <si>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</si>
  <si>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</si>
  <si>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</si>
  <si>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</si>
  <si>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</si>
  <si>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</si>
  <si>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</si>
  <si>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</si>
  <si>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</si>
  <si>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</si>
  <si>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</si>
  <si>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</si>
  <si>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</si>
  <si>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</si>
  <si>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</si>
  <si>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</si>
  <si>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</si>
  <si>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</si>
  <si>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</si>
  <si>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</si>
  <si>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</si>
  <si>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</si>
  <si>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</si>
  <si>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</si>
  <si>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</si>
  <si>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</si>
  <si>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</si>
  <si>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</si>
  <si>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</si>
  <si>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</si>
  <si>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</si>
  <si>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</si>
  <si>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</si>
  <si>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</si>
  <si>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</si>
  <si>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</si>
  <si>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</si>
  <si>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</si>
  <si>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</si>
  <si>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</si>
  <si>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</si>
  <si>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</si>
  <si>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</si>
  <si>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</si>
  <si>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</si>
  <si>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</si>
  <si>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</si>
  <si>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</si>
  <si>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</si>
  <si>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</si>
  <si>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</si>
  <si>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</si>
  <si>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</si>
  <si>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</si>
  <si>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</si>
  <si>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</si>
  <si>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</si>
  <si>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</si>
  <si>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</si>
  <si>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</si>
  <si>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</si>
  <si>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</si>
  <si>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</si>
  <si>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</si>
  <si>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</si>
  <si>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</si>
  <si>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</si>
  <si>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</si>
  <si>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</si>
  <si>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</si>
  <si>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</si>
  <si>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</si>
  <si>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</si>
  <si>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</si>
  <si>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</si>
  <si>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</si>
  <si>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</si>
  <si>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</si>
  <si>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</si>
  <si>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</si>
  <si>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</si>
  <si>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</si>
  <si>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</si>
  <si>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</si>
  <si>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</si>
  <si>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</si>
  <si>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</si>
  <si>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</si>
  <si>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</si>
  <si>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</si>
  <si>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</si>
  <si>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</si>
  <si>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</si>
  <si>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</si>
  <si>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</si>
  <si>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</si>
  <si>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</si>
  <si>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</si>
  <si>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</si>
  <si>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</si>
  <si>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</si>
  <si>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</si>
  <si>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</si>
  <si>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</si>
  <si>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</si>
  <si>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</si>
  <si>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</si>
  <si>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</si>
  <si>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</si>
  <si>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</si>
  <si>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</si>
  <si>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</si>
  <si>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</si>
  <si>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</si>
  <si>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</si>
  <si>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</si>
  <si>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</si>
  <si>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</si>
  <si>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</si>
  <si>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</si>
  <si>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</si>
  <si>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</si>
  <si>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</si>
  <si>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</si>
  <si>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</si>
  <si>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</si>
  <si>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</si>
  <si>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</si>
  <si>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</si>
  <si>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</si>
  <si>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</si>
  <si>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</si>
  <si>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</si>
  <si>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</si>
  <si>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</si>
  <si>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</si>
  <si>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</si>
  <si>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</si>
  <si>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</si>
  <si>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</si>
  <si>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</si>
  <si>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</si>
  <si>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</si>
  <si>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</si>
  <si>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</si>
  <si>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</si>
  <si>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</si>
  <si>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</si>
  <si>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</si>
  <si>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</si>
  <si>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</si>
  <si>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</si>
  <si>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</si>
  <si>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</si>
  <si>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</si>
  <si>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</si>
  <si>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</si>
  <si>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</si>
  <si>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</si>
  <si>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</si>
  <si>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</si>
  <si>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</si>
  <si>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</si>
  <si>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</si>
  <si>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</si>
  <si>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</si>
  <si>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</si>
  <si>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</si>
  <si>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</si>
  <si>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</si>
  <si>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</si>
  <si>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</si>
  <si>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</si>
  <si>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</si>
  <si>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</si>
  <si>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</si>
  <si>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</si>
  <si>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</si>
  <si>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</si>
  <si>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</si>
  <si>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</si>
  <si>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</si>
  <si>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</si>
  <si>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</si>
  <si>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</si>
  <si>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</si>
  <si>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</si>
  <si>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</si>
  <si>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</si>
  <si>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</si>
  <si>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</si>
  <si>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</si>
  <si>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</si>
  <si>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</si>
  <si>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</si>
  <si>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</si>
  <si>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</si>
  <si>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</si>
  <si>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</si>
  <si>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</si>
  <si>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</si>
  <si>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</si>
  <si>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</si>
  <si>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</si>
  <si>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</si>
  <si>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</si>
  <si>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</si>
  <si>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</si>
  <si>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</si>
  <si>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</si>
  <si>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</si>
  <si>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</si>
  <si>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</si>
  <si>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</si>
  <si>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</si>
  <si>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</si>
  <si>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</si>
  <si>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</si>
  <si>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</si>
  <si>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</si>
  <si>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</si>
  <si>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</si>
  <si>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</si>
  <si>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</si>
  <si>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</si>
  <si>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</si>
  <si>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</si>
  <si>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</si>
  <si>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</si>
  <si>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</si>
  <si>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</si>
  <si>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</si>
  <si>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</si>
  <si>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</si>
  <si>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</si>
  <si>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</si>
  <si>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</si>
  <si>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</si>
  <si>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</si>
  <si>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</si>
  <si>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</si>
  <si>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</si>
  <si>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</si>
  <si>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</si>
  <si>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</si>
  <si>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</si>
  <si>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</si>
  <si>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</si>
  <si>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</si>
  <si>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</si>
  <si>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</si>
  <si>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</si>
  <si>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</si>
  <si>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</si>
  <si>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</si>
  <si>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</si>
  <si>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</si>
  <si>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</si>
  <si>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</si>
  <si>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</si>
  <si>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</si>
  <si>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</si>
  <si>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</si>
  <si>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</si>
  <si>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</si>
  <si>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</si>
  <si>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</si>
  <si>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</si>
  <si>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</si>
  <si>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</si>
  <si>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</si>
  <si>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</si>
  <si>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</si>
  <si>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</si>
  <si>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</si>
  <si>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</si>
  <si>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</si>
  <si>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</si>
  <si>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</si>
  <si>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</si>
  <si>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</si>
  <si>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</si>
  <si>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</si>
  <si>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</si>
  <si>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</si>
  <si>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</si>
  <si>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</si>
  <si>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</si>
  <si>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</si>
  <si>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</si>
  <si>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</si>
  <si>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</si>
  <si>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</si>
  <si>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</si>
  <si>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</si>
  <si>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</si>
  <si>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</si>
  <si>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</si>
  <si>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</si>
  <si>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</si>
  <si>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</si>
  <si>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</si>
  <si>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</si>
  <si>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</si>
  <si>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</si>
  <si>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</si>
  <si>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</si>
  <si>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</si>
  <si>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</si>
  <si>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</si>
  <si>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</si>
  <si>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</si>
  <si>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</si>
  <si>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</si>
  <si>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</si>
  <si>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</si>
  <si>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</si>
  <si>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</si>
  <si>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</si>
  <si>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</si>
  <si>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</si>
  <si>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</si>
  <si>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</si>
  <si>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</si>
  <si>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</si>
  <si>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</si>
  <si>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</si>
  <si>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</si>
  <si>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</si>
  <si>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</si>
  <si>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</si>
  <si>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</si>
  <si>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</si>
  <si>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</si>
  <si>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</si>
  <si>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</si>
  <si>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</si>
  <si>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</si>
  <si>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</si>
  <si>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</si>
  <si>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</si>
  <si>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</si>
  <si>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</si>
  <si>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</si>
  <si>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</si>
  <si>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</si>
  <si>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</si>
  <si>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</si>
  <si>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</si>
  <si>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</si>
  <si>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</si>
  <si>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</si>
  <si>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</si>
  <si>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</si>
  <si>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</si>
  <si>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</si>
  <si>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</si>
  <si>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</si>
  <si>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</si>
  <si>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</si>
  <si>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</si>
  <si>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</si>
  <si>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</si>
  <si>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</si>
  <si>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</si>
  <si>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</si>
  <si>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</si>
  <si>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</si>
  <si>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</si>
  <si>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</si>
  <si>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</si>
  <si>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</si>
  <si>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</si>
  <si>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</si>
  <si>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</si>
  <si>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</si>
  <si>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</si>
  <si>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</si>
  <si>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</si>
  <si>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</si>
  <si>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</si>
  <si>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</si>
  <si>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</si>
  <si>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</si>
  <si>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</si>
  <si>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</si>
  <si>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</si>
  <si>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</si>
  <si>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</si>
  <si>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</si>
  <si>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</si>
  <si>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</si>
  <si>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</si>
  <si>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</si>
  <si>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</si>
  <si>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</si>
  <si>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</si>
  <si>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</si>
  <si>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</si>
  <si>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</si>
  <si>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</si>
  <si>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</si>
  <si>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</si>
  <si>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</si>
  <si>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</si>
  <si>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</si>
  <si>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</si>
  <si>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</si>
  <si>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</si>
  <si>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</si>
  <si>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</si>
  <si>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</si>
  <si>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</si>
  <si>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</si>
  <si>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</si>
  <si>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</si>
  <si>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</si>
  <si>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</si>
  <si>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</si>
  <si>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</si>
  <si>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</si>
  <si>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</si>
  <si>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</si>
  <si>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</si>
  <si>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</si>
  <si>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</si>
  <si>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</si>
  <si>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</si>
  <si>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</si>
  <si>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</si>
  <si>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</si>
  <si>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</si>
  <si>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</si>
  <si>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</si>
  <si>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</si>
  <si>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</si>
  <si>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</si>
  <si>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</si>
  <si>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</si>
  <si>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</si>
  <si>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</si>
  <si>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</si>
  <si>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</si>
  <si>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</si>
  <si>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</si>
  <si>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</si>
  <si>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</si>
  <si>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</si>
  <si>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</si>
  <si>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</si>
  <si>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</si>
  <si>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</si>
  <si>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</si>
  <si>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</si>
  <si>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</si>
  <si>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</si>
  <si>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</si>
  <si>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</si>
  <si>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</si>
  <si>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</si>
  <si>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</si>
  <si>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</si>
  <si>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</si>
  <si>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</si>
  <si>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</si>
  <si>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</si>
  <si>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</si>
  <si>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</si>
  <si>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</si>
  <si>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</si>
  <si>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</si>
  <si>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</si>
  <si>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</si>
  <si>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</si>
  <si>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</si>
  <si>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</si>
  <si>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</si>
  <si>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</si>
  <si>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</si>
  <si>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</si>
  <si>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</si>
  <si>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</si>
  <si>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</si>
  <si>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</si>
  <si>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</si>
  <si>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</si>
  <si>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</si>
  <si>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</si>
  <si>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</si>
  <si>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</si>
  <si>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</si>
  <si>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</si>
  <si>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</si>
  <si>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</si>
  <si>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</si>
  <si>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</si>
  <si>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</si>
  <si>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</si>
  <si>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</si>
  <si>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</si>
  <si>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</si>
  <si>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</si>
  <si>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</si>
  <si>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</si>
  <si>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</si>
  <si>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</si>
  <si>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</si>
  <si>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</si>
  <si>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</si>
  <si>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</si>
  <si>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</si>
  <si>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</si>
  <si>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</si>
  <si>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</si>
  <si>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</si>
  <si>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</si>
  <si>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</si>
  <si>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</si>
  <si>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</si>
  <si>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</si>
  <si>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</si>
  <si>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</si>
  <si>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</si>
  <si>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</si>
  <si>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</si>
  <si>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</si>
  <si>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</si>
  <si>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</si>
  <si>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</si>
  <si>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</si>
  <si>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</si>
  <si>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</si>
  <si>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</si>
  <si>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</si>
  <si>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</si>
  <si>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</si>
  <si>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</si>
  <si>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</si>
  <si>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</si>
  <si>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</si>
  <si>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</si>
  <si>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</si>
  <si>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</si>
  <si>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</si>
  <si>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</si>
  <si>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</si>
  <si>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</si>
  <si>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</si>
  <si>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</si>
  <si>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</si>
  <si>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</si>
  <si>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</si>
  <si>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</si>
  <si>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</si>
  <si>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</si>
  <si>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</si>
  <si>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</si>
  <si>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</si>
  <si>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</si>
  <si>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</si>
  <si>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</si>
  <si>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</si>
  <si>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</si>
  <si>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</si>
  <si>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</si>
  <si>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</si>
  <si>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</si>
  <si>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</si>
  <si>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</si>
  <si>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</si>
  <si>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</si>
  <si>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</si>
  <si>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</si>
  <si>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</si>
  <si>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</si>
  <si>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</si>
  <si>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</si>
  <si>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</si>
  <si>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</si>
  <si>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</si>
  <si>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</si>
  <si>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</si>
  <si>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</si>
  <si>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</si>
  <si>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</si>
  <si>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</si>
  <si>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</si>
  <si>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</si>
  <si>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</si>
  <si>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</si>
  <si>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</si>
  <si>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</si>
  <si>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</si>
  <si>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</si>
  <si>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</si>
  <si>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</si>
  <si>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</si>
  <si>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</si>
  <si>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</si>
  <si>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</si>
  <si>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</si>
  <si>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</si>
  <si>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</si>
  <si>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</si>
  <si>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</si>
  <si>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</si>
  <si>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</si>
  <si>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</si>
  <si>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</si>
  <si>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</si>
  <si>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</si>
  <si>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</si>
  <si>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</si>
  <si>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</si>
  <si>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</si>
  <si>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</si>
  <si>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</si>
  <si>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</si>
  <si>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</si>
  <si>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</si>
  <si>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</si>
  <si>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</si>
  <si>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</si>
  <si>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</si>
  <si>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</si>
  <si>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</si>
  <si>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</si>
  <si>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</si>
  <si>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</si>
  <si>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</si>
  <si>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</si>
  <si>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</si>
  <si>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</si>
  <si>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</si>
  <si>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</si>
  <si>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</si>
  <si>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</si>
  <si>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</si>
  <si>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</si>
  <si>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</si>
  <si>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</si>
  <si>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</si>
  <si>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</si>
  <si>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</si>
  <si>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</si>
  <si>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</si>
  <si>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</si>
  <si>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</si>
  <si>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</si>
  <si>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</si>
  <si>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</si>
  <si>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</si>
  <si>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</si>
  <si>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</si>
  <si>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</si>
  <si>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</si>
  <si>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</si>
  <si>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</si>
  <si>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</si>
  <si>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</si>
  <si>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</si>
  <si>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</si>
  <si>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</si>
  <si>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</si>
  <si>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</si>
  <si>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</si>
  <si>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</si>
  <si>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</si>
  <si>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</si>
  <si>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</si>
  <si>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</si>
  <si>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</si>
  <si>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</si>
  <si>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</si>
  <si>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</si>
  <si>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</si>
  <si>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</si>
  <si>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</si>
  <si>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</si>
  <si>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</si>
  <si>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</si>
  <si>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</si>
  <si>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</si>
  <si>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</si>
  <si>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</si>
  <si>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</si>
  <si>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</si>
  <si>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</si>
  <si>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</si>
  <si>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</si>
  <si>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</si>
  <si>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</si>
  <si>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</si>
  <si>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</si>
  <si>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</si>
  <si>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</si>
  <si>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</si>
  <si>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</si>
  <si>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</si>
  <si>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</si>
  <si>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</si>
  <si>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</si>
  <si>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</si>
  <si>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</si>
  <si>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</si>
  <si>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</si>
  <si>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</si>
  <si>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</si>
  <si>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</si>
  <si>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</si>
  <si>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</si>
  <si>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</si>
  <si>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</si>
  <si>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</si>
  <si>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</si>
  <si>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</si>
  <si>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</si>
  <si>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</si>
  <si>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</si>
  <si>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</si>
  <si>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</si>
  <si>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</si>
  <si>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</si>
  <si>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</si>
  <si>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</si>
  <si>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</si>
  <si>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</si>
  <si>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</si>
  <si>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</si>
  <si>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</si>
  <si>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</si>
  <si>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</si>
  <si>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</si>
  <si>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</si>
  <si>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</si>
  <si>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</si>
  <si>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</si>
  <si>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</si>
  <si>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</si>
  <si>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</si>
  <si>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</si>
  <si>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</si>
  <si>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</si>
  <si>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</si>
  <si>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</si>
  <si>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</si>
  <si>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</si>
  <si>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</si>
  <si>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</si>
  <si>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</si>
  <si>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</si>
  <si>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</si>
  <si>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</si>
  <si>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</si>
  <si>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</si>
  <si>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</si>
  <si>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</si>
  <si>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</si>
  <si>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</si>
  <si>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</si>
  <si>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</si>
  <si>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</si>
  <si>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</si>
  <si>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</si>
  <si>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</si>
  <si>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</si>
  <si>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</si>
  <si>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</si>
  <si>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</si>
  <si>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</si>
  <si>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</si>
  <si>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</si>
  <si>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</si>
  <si>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</si>
  <si>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</si>
  <si>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</si>
  <si>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</si>
  <si>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</si>
  <si>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</si>
  <si>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</si>
  <si>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</si>
  <si>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</si>
  <si>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</si>
  <si>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</si>
  <si>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</si>
  <si>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</si>
  <si>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</si>
  <si>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</si>
  <si>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</si>
  <si>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</si>
  <si>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</si>
  <si>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</si>
  <si>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</si>
  <si>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</si>
  <si>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</si>
  <si>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</si>
  <si>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</si>
  <si>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</si>
  <si>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</si>
  <si>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</si>
  <si>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</si>
  <si>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</si>
  <si>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</si>
  <si>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</si>
  <si>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</si>
  <si>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</si>
  <si>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</si>
  <si>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</si>
  <si>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</si>
  <si>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</si>
  <si>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</si>
  <si>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</si>
  <si>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</si>
  <si>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</si>
  <si>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</si>
  <si>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</si>
  <si>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</si>
  <si>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</si>
  <si>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</si>
  <si>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</si>
  <si>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</si>
  <si>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</si>
  <si>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</si>
  <si>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</si>
  <si>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</si>
  <si>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</si>
  <si>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</si>
  <si>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</si>
  <si>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</si>
  <si>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</si>
  <si>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</si>
  <si>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</si>
  <si>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</si>
  <si>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</si>
  <si>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</si>
  <si>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</si>
  <si>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</si>
  <si>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</si>
  <si>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</si>
  <si>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</si>
  <si>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</si>
  <si>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</si>
  <si>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</si>
  <si>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</si>
  <si>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</si>
  <si>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</si>
  <si>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</si>
  <si>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</si>
  <si>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</si>
  <si>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</si>
  <si>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</si>
  <si>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</si>
  <si>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</si>
  <si>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</si>
  <si>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</si>
  <si>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</si>
  <si>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</si>
  <si>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</si>
  <si>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</si>
  <si>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</si>
  <si>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</si>
  <si>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</si>
  <si>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</si>
  <si>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</si>
  <si>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</si>
  <si>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</si>
  <si>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</si>
  <si>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</si>
  <si>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</si>
  <si>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</si>
  <si>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</si>
  <si>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</si>
  <si>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</si>
  <si>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</si>
  <si>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</si>
  <si>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</si>
  <si>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</si>
  <si>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</si>
  <si>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</si>
  <si>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</si>
  <si>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</si>
  <si>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</si>
  <si>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</si>
  <si>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</si>
  <si>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</si>
  <si>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</si>
  <si>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</si>
  <si>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</si>
  <si>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</si>
  <si>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</si>
  <si>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</si>
  <si>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</si>
  <si>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</si>
  <si>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</si>
  <si>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</si>
  <si>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</si>
  <si>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</si>
  <si>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</si>
  <si>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</si>
  <si>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</si>
  <si>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</si>
  <si>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</si>
  <si>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</si>
  <si>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</si>
  <si>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</si>
  <si>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</si>
  <si>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</si>
  <si>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</si>
  <si>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</si>
  <si>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</si>
  <si>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</si>
  <si>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</si>
  <si>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</si>
  <si>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</si>
  <si>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</si>
  <si>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</si>
  <si>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</si>
  <si>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</si>
  <si>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</si>
  <si>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</si>
  <si>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</si>
  <si>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</si>
  <si>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</si>
  <si>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</si>
  <si>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</si>
  <si>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</si>
  <si>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</si>
  <si>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</si>
  <si>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</si>
  <si>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</si>
  <si>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</si>
  <si>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</si>
  <si>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</si>
  <si>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</si>
  <si>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</si>
  <si>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</si>
  <si>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</si>
  <si>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</si>
  <si>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</si>
  <si>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</si>
  <si>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</si>
  <si>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</si>
  <si>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</si>
  <si>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</si>
  <si>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</si>
  <si>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</si>
  <si>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</si>
  <si>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</si>
  <si>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</si>
  <si>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</si>
  <si>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</si>
  <si>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</si>
  <si>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</si>
  <si>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</si>
  <si>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</si>
  <si>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</si>
  <si>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</si>
  <si>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</si>
  <si>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</si>
  <si>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</si>
  <si>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</si>
  <si>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</si>
  <si>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</si>
  <si>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</si>
  <si>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</si>
  <si>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</si>
  <si>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</si>
  <si>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</si>
  <si>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</si>
  <si>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</si>
  <si>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</si>
  <si>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</si>
  <si>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</si>
  <si>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</si>
  <si>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</si>
  <si>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</si>
  <si>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</si>
  <si>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</si>
  <si>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</si>
  <si>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</si>
  <si>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</si>
  <si>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</si>
  <si>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</si>
  <si>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</si>
  <si>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</si>
  <si>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</si>
  <si>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</si>
  <si>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</si>
  <si>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</si>
  <si>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</si>
  <si>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</si>
  <si>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</si>
  <si>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</si>
  <si>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</si>
  <si>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</si>
  <si>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20170707</t>
  </si>
  <si>
    <t>See Hardwick</t>
  </si>
  <si>
    <t>BURLINGTON CITY</t>
  </si>
  <si>
    <t>WALPACK TWP</t>
  </si>
  <si>
    <t>Estimated cost of construction authorized by building permits, June 2017</t>
  </si>
  <si>
    <t>Source:  New Jersey Department of Community Affairs, 8/7/17</t>
  </si>
  <si>
    <t>Estimated cost of construction authorized by building permits, January-June 2017</t>
  </si>
  <si>
    <t>20170807</t>
  </si>
  <si>
    <t>MONMOUTH BEACH BORO</t>
  </si>
  <si>
    <t>June</t>
  </si>
  <si>
    <t xml:space="preserve">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</si>
</sst>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1959797"/>
        <c:axId val="64984990"/>
      </c:bar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6" t="s">
        <v>2293</v>
      </c>
      <c r="R30" s="226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36241310</v>
      </c>
      <c r="G7" s="39">
        <f>SUM(G31:G53)</f>
        <v>5225489</v>
      </c>
      <c r="H7" s="39">
        <f>SUM(H31:H53)</f>
        <v>8704337</v>
      </c>
      <c r="I7" s="39">
        <f>SUM(I31:I53)</f>
        <v>5658617</v>
      </c>
      <c r="J7" s="39">
        <f>SUM(J31:J53)</f>
        <v>16652867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126707017</v>
      </c>
      <c r="G8" s="37">
        <f>SUM(G54:G123)</f>
        <v>28612042</v>
      </c>
      <c r="H8" s="37">
        <f>SUM(H54:H123)</f>
        <v>51413023</v>
      </c>
      <c r="I8" s="37">
        <f>SUM(I54:I123)</f>
        <v>3214842</v>
      </c>
      <c r="J8" s="37">
        <f>SUM(J54:J123)</f>
        <v>43467110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35433755</v>
      </c>
      <c r="G9" s="37">
        <f>SUM(G124:G163)</f>
        <v>8175318</v>
      </c>
      <c r="H9" s="37">
        <f>SUM(H124:H163)</f>
        <v>12999001</v>
      </c>
      <c r="I9" s="37">
        <f>SUM(I124:I163)</f>
        <v>3249080</v>
      </c>
      <c r="J9" s="37">
        <f>SUM(J124:J163)</f>
        <v>11010356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78105238</v>
      </c>
      <c r="G10" s="37">
        <f>SUM(G164:G200)</f>
        <v>8046503</v>
      </c>
      <c r="H10" s="37">
        <f>SUM(H164:H200)</f>
        <v>21296666</v>
      </c>
      <c r="I10" s="37">
        <f>SUM(I164:I200)</f>
        <v>3008000</v>
      </c>
      <c r="J10" s="37">
        <f>SUM(J164:J200)</f>
        <v>45754069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28225401</v>
      </c>
      <c r="G11" s="37">
        <f>SUM(G201:G216)</f>
        <v>17720639</v>
      </c>
      <c r="H11" s="37">
        <f>SUM(H201:H216)</f>
        <v>6974268</v>
      </c>
      <c r="I11" s="37">
        <f>SUM(I201:I216)</f>
        <v>1259068</v>
      </c>
      <c r="J11" s="37">
        <f>SUM(J201:J216)</f>
        <v>2271426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4562025</v>
      </c>
      <c r="G12" s="37">
        <f>SUM(G217:G230)</f>
        <v>474500</v>
      </c>
      <c r="H12" s="37">
        <f>SUM(H217:H230)</f>
        <v>1388398</v>
      </c>
      <c r="I12" s="37">
        <f>SUM(I217:I230)</f>
        <v>633518</v>
      </c>
      <c r="J12" s="37">
        <f>SUM(J217:J230)</f>
        <v>2065609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111701601</v>
      </c>
      <c r="G13" s="37">
        <f>SUM(G231:G252)</f>
        <v>43911078</v>
      </c>
      <c r="H13" s="37">
        <f>SUM(H231:H252)</f>
        <v>42425043</v>
      </c>
      <c r="I13" s="37">
        <f>SUM(I231:I252)</f>
        <v>1586600</v>
      </c>
      <c r="J13" s="37">
        <f>SUM(J231:J252)</f>
        <v>23778880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41790045</v>
      </c>
      <c r="G14" s="37">
        <f>SUM(G253:G276)</f>
        <v>5356566</v>
      </c>
      <c r="H14" s="37">
        <f>SUM(H253:H276)</f>
        <v>8321956</v>
      </c>
      <c r="I14" s="37">
        <f>SUM(I253:I276)</f>
        <v>2124883</v>
      </c>
      <c r="J14" s="37">
        <f>SUM(J253:J276)</f>
        <v>25986640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373325116</v>
      </c>
      <c r="G15" s="37">
        <f>SUM(G277:G288)</f>
        <v>324950888</v>
      </c>
      <c r="H15" s="37">
        <f>SUM(H277:H288)</f>
        <v>25651742</v>
      </c>
      <c r="I15" s="37">
        <f>SUM(I277:I288)</f>
        <v>435101</v>
      </c>
      <c r="J15" s="37">
        <f>SUM(J277:J288)</f>
        <v>22287385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14909661</v>
      </c>
      <c r="G16" s="37">
        <f>SUM(G289:G314)</f>
        <v>4036422</v>
      </c>
      <c r="H16" s="37">
        <f>SUM(H289:H314)</f>
        <v>5945320</v>
      </c>
      <c r="I16" s="37">
        <f>SUM(I289:I314)</f>
        <v>382047</v>
      </c>
      <c r="J16" s="37">
        <f>SUM(J289:J314)</f>
        <v>4545872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79302472</v>
      </c>
      <c r="G17" s="37">
        <f>SUM(G315:G327)</f>
        <v>2649088</v>
      </c>
      <c r="H17" s="37">
        <f>SUM(H315:H327)</f>
        <v>15407474</v>
      </c>
      <c r="I17" s="37">
        <f>SUM(I315:I327)</f>
        <v>15512570</v>
      </c>
      <c r="J17" s="37">
        <f>SUM(J315:J327)</f>
        <v>45733340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104546181</v>
      </c>
      <c r="G18" s="37">
        <f>SUM(G328:G352)</f>
        <v>19925260</v>
      </c>
      <c r="H18" s="37">
        <f>SUM(H328:H352)</f>
        <v>23170489</v>
      </c>
      <c r="I18" s="37">
        <f>SUM(I328:I352)</f>
        <v>30664955</v>
      </c>
      <c r="J18" s="37">
        <f>SUM(J328:J352)</f>
        <v>30785477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110771464</v>
      </c>
      <c r="G19" s="37">
        <f>SUM(G353:G405)</f>
        <v>33917962</v>
      </c>
      <c r="H19" s="37">
        <f>SUM(H353:H405)</f>
        <v>34125113</v>
      </c>
      <c r="I19" s="37">
        <f>SUM(I353:I405)</f>
        <v>8913575</v>
      </c>
      <c r="J19" s="37">
        <f>SUM(J353:J405)</f>
        <v>33814814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97205125</v>
      </c>
      <c r="G20" s="37">
        <f>SUM(G406:G444)</f>
        <v>15161441</v>
      </c>
      <c r="H20" s="37">
        <f>SUM(H406:H444)</f>
        <v>25696208</v>
      </c>
      <c r="I20" s="37">
        <f>SUM(I406:I444)</f>
        <v>10749794</v>
      </c>
      <c r="J20" s="37">
        <f>SUM(J406:J444)</f>
        <v>45597682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96521346</v>
      </c>
      <c r="G21" s="37">
        <f>SUM(G445:G477)</f>
        <v>44953735</v>
      </c>
      <c r="H21" s="37">
        <f>SUM(H445:H477)</f>
        <v>28548082</v>
      </c>
      <c r="I21" s="37">
        <f>SUM(I445:I477)</f>
        <v>4681763</v>
      </c>
      <c r="J21" s="37">
        <f>SUM(J445:J477)</f>
        <v>18337766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70644343</v>
      </c>
      <c r="G22" s="37">
        <f>SUM(G478:G493)</f>
        <v>1039702</v>
      </c>
      <c r="H22" s="37">
        <f>SUM(H478:H493)</f>
        <v>11623837</v>
      </c>
      <c r="I22" s="37">
        <f>SUM(I478:I493)</f>
        <v>38219051</v>
      </c>
      <c r="J22" s="37">
        <f>SUM(J478:J493)</f>
        <v>19761753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2946332</v>
      </c>
      <c r="G23" s="37">
        <f>SUM(G494:G508)</f>
        <v>145765</v>
      </c>
      <c r="H23" s="37">
        <f>SUM(H494:H508)</f>
        <v>1448285</v>
      </c>
      <c r="I23" s="37">
        <f>SUM(I494:I508)</f>
        <v>128897</v>
      </c>
      <c r="J23" s="37">
        <f>SUM(J494:J508)</f>
        <v>1223385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106744423</v>
      </c>
      <c r="G24" s="37">
        <f>SUM(G509:G529)</f>
        <v>11350017</v>
      </c>
      <c r="H24" s="37">
        <f>SUM(H509:H529)</f>
        <v>16595092</v>
      </c>
      <c r="I24" s="37">
        <f>SUM(I509:I529)</f>
        <v>6461211</v>
      </c>
      <c r="J24" s="37">
        <f>SUM(J509:J529)</f>
        <v>72338103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19303773</v>
      </c>
      <c r="G25" s="37">
        <f>SUM(G530:G553)</f>
        <v>3015850</v>
      </c>
      <c r="H25" s="37">
        <f>SUM(H530:H553)</f>
        <v>8338057</v>
      </c>
      <c r="I25" s="37">
        <f>SUM(I530:I553)</f>
        <v>1819573</v>
      </c>
      <c r="J25" s="37">
        <f>SUM(J530:J553)</f>
        <v>6130293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64499708</v>
      </c>
      <c r="G26" s="37">
        <f>SUM(G554:G574)</f>
        <v>10217662</v>
      </c>
      <c r="H26" s="37">
        <f>SUM(H554:H574)</f>
        <v>26752486</v>
      </c>
      <c r="I26" s="37">
        <f>SUM(I554:I574)</f>
        <v>1285887</v>
      </c>
      <c r="J26" s="37">
        <f>SUM(J554:J574)</f>
        <v>26243673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10684526</v>
      </c>
      <c r="G27" s="37">
        <f>SUM(G575:G597)</f>
        <v>656675</v>
      </c>
      <c r="H27" s="37">
        <f>SUM(H575:H597)</f>
        <v>2580011</v>
      </c>
      <c r="I27" s="37">
        <f>SUM(I575:I597)</f>
        <v>2733956</v>
      </c>
      <c r="J27" s="37">
        <f>SUM(J575:J597)</f>
        <v>4713884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41304082</v>
      </c>
      <c r="G28" s="37">
        <f>G598</f>
        <v>0</v>
      </c>
      <c r="H28" s="37">
        <f>H598</f>
        <v>0</v>
      </c>
      <c r="I28" s="37">
        <f>I598</f>
        <v>41196201</v>
      </c>
      <c r="J28" s="37">
        <f>J598</f>
        <v>107881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1655474944</v>
      </c>
      <c r="G29" s="39">
        <f>SUM(G7:G28)</f>
        <v>589542602</v>
      </c>
      <c r="H29" s="39">
        <f>SUM(H7:H28)</f>
        <v>379404888</v>
      </c>
      <c r="I29" s="39">
        <f>SUM(I7:I28)</f>
        <v>183919189</v>
      </c>
      <c r="J29" s="39">
        <f>SUM(J7:J28)</f>
        <v>502608265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342488</v>
      </c>
      <c r="G31" s="106">
        <v>15000</v>
      </c>
      <c r="H31" s="106">
        <v>284788</v>
      </c>
      <c r="I31" s="106">
        <v>0</v>
      </c>
      <c r="J31" s="106">
        <v>42700</v>
      </c>
      <c r="K31" s="36"/>
      <c r="L31" s="222" t="s">
        <v>2341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3938254</v>
      </c>
      <c r="G32" s="108">
        <v>56060</v>
      </c>
      <c r="H32" s="108">
        <v>383228</v>
      </c>
      <c r="I32" s="108">
        <v>163716</v>
      </c>
      <c r="J32" s="108">
        <v>3335250</v>
      </c>
      <c r="K32" s="36"/>
      <c r="L32" s="223" t="s">
        <v>2341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1435788</v>
      </c>
      <c r="G33" s="108">
        <v>755700</v>
      </c>
      <c r="H33" s="108">
        <v>679288</v>
      </c>
      <c r="I33" s="108">
        <v>0</v>
      </c>
      <c r="J33" s="108">
        <v>800</v>
      </c>
      <c r="K33" s="36"/>
      <c r="L33" s="223" t="s">
        <v>2341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291016</v>
      </c>
      <c r="G34" s="108">
        <v>2500</v>
      </c>
      <c r="H34" s="108">
        <v>143528</v>
      </c>
      <c r="I34" s="108">
        <v>0</v>
      </c>
      <c r="J34" s="108">
        <v>144988</v>
      </c>
      <c r="K34" s="36"/>
      <c r="L34" s="223" t="s">
        <v>2348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7114227</v>
      </c>
      <c r="G35" s="108">
        <v>0</v>
      </c>
      <c r="H35" s="108">
        <v>198061</v>
      </c>
      <c r="I35" s="108">
        <v>36700</v>
      </c>
      <c r="J35" s="108">
        <v>6879466</v>
      </c>
      <c r="K35" s="36"/>
      <c r="L35" s="223" t="s">
        <v>2348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77">G37+H37+I37+J37</f>
        <v>424532</v>
      </c>
      <c r="G37" s="108">
        <v>0</v>
      </c>
      <c r="H37" s="108">
        <v>26217</v>
      </c>
      <c r="I37" s="108">
        <v>7000</v>
      </c>
      <c r="J37" s="108">
        <v>391315</v>
      </c>
      <c r="K37" s="36"/>
      <c r="L37" s="223" t="s">
        <v>2341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8320475</v>
      </c>
      <c r="G38" s="108">
        <v>428460</v>
      </c>
      <c r="H38" s="108">
        <v>1070696</v>
      </c>
      <c r="I38" s="108">
        <v>4825011</v>
      </c>
      <c r="J38" s="108">
        <v>1996308</v>
      </c>
      <c r="K38" s="36"/>
      <c r="L38" s="223" t="s">
        <v>2348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108932</v>
      </c>
      <c r="G39" s="108">
        <v>28000</v>
      </c>
      <c r="H39" s="108">
        <v>58532</v>
      </c>
      <c r="I39" s="108">
        <v>22350</v>
      </c>
      <c r="J39" s="108">
        <v>50</v>
      </c>
      <c r="K39" s="36"/>
      <c r="L39" s="223" t="s">
        <v>2341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238853</v>
      </c>
      <c r="G40" s="108">
        <v>0</v>
      </c>
      <c r="H40" s="108">
        <v>4450</v>
      </c>
      <c r="I40" s="108">
        <v>140000</v>
      </c>
      <c r="J40" s="108">
        <v>94403</v>
      </c>
      <c r="K40" s="36"/>
      <c r="L40" s="223" t="s">
        <v>2341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2974795</v>
      </c>
      <c r="G41" s="108">
        <v>597000</v>
      </c>
      <c r="H41" s="108">
        <v>1381753</v>
      </c>
      <c r="I41" s="108">
        <v>384000</v>
      </c>
      <c r="J41" s="108">
        <v>612042</v>
      </c>
      <c r="K41" s="36"/>
      <c r="L41" s="223" t="s">
        <v>2341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3120763</v>
      </c>
      <c r="G42" s="108">
        <v>270665</v>
      </c>
      <c r="H42" s="108">
        <v>741925</v>
      </c>
      <c r="I42" s="108">
        <v>11140</v>
      </c>
      <c r="J42" s="108">
        <v>2097033</v>
      </c>
      <c r="K42" s="36"/>
      <c r="L42" s="223" t="s">
        <v>2348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970162</v>
      </c>
      <c r="G43" s="108">
        <v>175500</v>
      </c>
      <c r="H43" s="108">
        <v>423256</v>
      </c>
      <c r="I43" s="108">
        <v>23600</v>
      </c>
      <c r="J43" s="108">
        <v>347806</v>
      </c>
      <c r="K43" s="36"/>
      <c r="L43" s="223" t="s">
        <v>2341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371133</v>
      </c>
      <c r="G44" s="108">
        <v>500</v>
      </c>
      <c r="H44" s="108">
        <v>292532</v>
      </c>
      <c r="I44" s="108">
        <v>6100</v>
      </c>
      <c r="J44" s="108">
        <v>72001</v>
      </c>
      <c r="K44" s="36"/>
      <c r="L44" s="223" t="s">
        <v>2348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833805</v>
      </c>
      <c r="G45" s="108">
        <v>635000</v>
      </c>
      <c r="H45" s="108">
        <v>198105</v>
      </c>
      <c r="I45" s="108">
        <v>0</v>
      </c>
      <c r="J45" s="108">
        <v>700</v>
      </c>
      <c r="K45" s="36"/>
      <c r="L45" s="223" t="s">
        <v>2341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2740799</v>
      </c>
      <c r="G46" s="108">
        <v>2042720</v>
      </c>
      <c r="H46" s="108">
        <v>658979</v>
      </c>
      <c r="I46" s="108">
        <v>0</v>
      </c>
      <c r="J46" s="108">
        <v>39100</v>
      </c>
      <c r="K46" s="36"/>
      <c r="L46" s="223" t="s">
        <v>2341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146005</v>
      </c>
      <c r="G47" s="108">
        <v>0</v>
      </c>
      <c r="H47" s="108">
        <v>74405</v>
      </c>
      <c r="I47" s="108">
        <v>39000</v>
      </c>
      <c r="J47" s="108">
        <v>32600</v>
      </c>
      <c r="K47" s="36"/>
      <c r="L47" s="223" t="s">
        <v>2348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357566</v>
      </c>
      <c r="G48" s="108">
        <v>0</v>
      </c>
      <c r="H48" s="108">
        <v>256636</v>
      </c>
      <c r="I48" s="108">
        <v>0</v>
      </c>
      <c r="J48" s="108">
        <v>100930</v>
      </c>
      <c r="K48" s="36"/>
      <c r="L48" s="223" t="s">
        <v>2341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661980</v>
      </c>
      <c r="G49" s="108">
        <v>39500</v>
      </c>
      <c r="H49" s="108">
        <v>478680</v>
      </c>
      <c r="I49" s="108">
        <v>0</v>
      </c>
      <c r="J49" s="108">
        <v>143800</v>
      </c>
      <c r="K49" s="36"/>
      <c r="L49" s="223" t="s">
        <v>2341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47921</v>
      </c>
      <c r="G50" s="108">
        <v>0</v>
      </c>
      <c r="H50" s="108">
        <v>47921</v>
      </c>
      <c r="I50" s="108">
        <v>0</v>
      </c>
      <c r="J50" s="108">
        <v>0</v>
      </c>
      <c r="K50" s="36"/>
      <c r="L50" s="223" t="s">
        <v>2348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707741</v>
      </c>
      <c r="G51" s="108">
        <v>178875</v>
      </c>
      <c r="H51" s="108">
        <v>437166</v>
      </c>
      <c r="I51" s="108">
        <v>0</v>
      </c>
      <c r="J51" s="108">
        <v>91700</v>
      </c>
      <c r="K51" s="36"/>
      <c r="L51" s="223" t="s">
        <v>2341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1044974</v>
      </c>
      <c r="G52" s="108">
        <v>0</v>
      </c>
      <c r="H52" s="108">
        <v>815099</v>
      </c>
      <c r="I52" s="108">
        <v>0</v>
      </c>
      <c r="J52" s="108">
        <v>229875</v>
      </c>
      <c r="K52" s="36"/>
      <c r="L52" s="223" t="s">
        <v>2341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49101</v>
      </c>
      <c r="G53" s="108">
        <v>9</v>
      </c>
      <c r="H53" s="108">
        <v>49092</v>
      </c>
      <c r="I53" s="108">
        <v>0</v>
      </c>
      <c r="J53" s="108">
        <v>0</v>
      </c>
      <c r="K53" s="36"/>
      <c r="L53" s="223" t="s">
        <v>2348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1201243</v>
      </c>
      <c r="G54" s="108">
        <v>0</v>
      </c>
      <c r="H54" s="108">
        <v>753083</v>
      </c>
      <c r="I54" s="108">
        <v>0</v>
      </c>
      <c r="J54" s="108">
        <v>448160</v>
      </c>
      <c r="K54" s="36"/>
      <c r="L54" s="223" t="s">
        <v>2348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428178</v>
      </c>
      <c r="G55" s="108">
        <v>3000</v>
      </c>
      <c r="H55" s="108">
        <v>217078</v>
      </c>
      <c r="I55" s="108">
        <v>0</v>
      </c>
      <c r="J55" s="108">
        <v>208100</v>
      </c>
      <c r="K55" s="36"/>
      <c r="L55" s="223" t="s">
        <v>2341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1138857</v>
      </c>
      <c r="G56" s="108">
        <v>500</v>
      </c>
      <c r="H56" s="108">
        <v>1123757</v>
      </c>
      <c r="I56" s="108">
        <v>0</v>
      </c>
      <c r="J56" s="108">
        <v>14600</v>
      </c>
      <c r="K56" s="36"/>
      <c r="L56" s="223" t="s">
        <v>2341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548801</v>
      </c>
      <c r="G57" s="108">
        <v>0</v>
      </c>
      <c r="H57" s="108">
        <v>237161</v>
      </c>
      <c r="I57" s="108">
        <v>54540</v>
      </c>
      <c r="J57" s="108">
        <v>257100</v>
      </c>
      <c r="K57" s="36"/>
      <c r="L57" s="223" t="s">
        <v>2348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1524438</v>
      </c>
      <c r="G58" s="108">
        <v>231100</v>
      </c>
      <c r="H58" s="108">
        <v>141427</v>
      </c>
      <c r="I58" s="108">
        <v>0</v>
      </c>
      <c r="J58" s="108">
        <v>1151911</v>
      </c>
      <c r="K58" s="36"/>
      <c r="L58" s="223" t="s">
        <v>2348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4232590</v>
      </c>
      <c r="G59" s="108">
        <v>2825300</v>
      </c>
      <c r="H59" s="108">
        <v>575990</v>
      </c>
      <c r="I59" s="108">
        <v>0</v>
      </c>
      <c r="J59" s="108">
        <v>831300</v>
      </c>
      <c r="K59" s="36"/>
      <c r="L59" s="223" t="s">
        <v>2341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5748196</v>
      </c>
      <c r="G60" s="108">
        <v>480000</v>
      </c>
      <c r="H60" s="108">
        <v>581087</v>
      </c>
      <c r="I60" s="108">
        <v>0</v>
      </c>
      <c r="J60" s="108">
        <v>4687109</v>
      </c>
      <c r="K60" s="36"/>
      <c r="L60" s="223" t="s">
        <v>2341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813516</v>
      </c>
      <c r="G61" s="108">
        <v>200000</v>
      </c>
      <c r="H61" s="108">
        <v>594116</v>
      </c>
      <c r="I61" s="108">
        <v>0</v>
      </c>
      <c r="J61" s="108">
        <v>19400</v>
      </c>
      <c r="K61" s="36"/>
      <c r="L61" s="223" t="s">
        <v>2348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3194417</v>
      </c>
      <c r="G62" s="108">
        <v>1170100</v>
      </c>
      <c r="H62" s="108">
        <v>1516517</v>
      </c>
      <c r="I62" s="108">
        <v>0</v>
      </c>
      <c r="J62" s="108">
        <v>507800</v>
      </c>
      <c r="K62" s="36"/>
      <c r="L62" s="223" t="s">
        <v>2341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478164</v>
      </c>
      <c r="G63" s="108">
        <v>0</v>
      </c>
      <c r="H63" s="108">
        <v>458942</v>
      </c>
      <c r="I63" s="108">
        <v>0</v>
      </c>
      <c r="J63" s="108">
        <v>19222</v>
      </c>
      <c r="K63" s="36"/>
      <c r="L63" s="223" t="s">
        <v>2341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1676560</v>
      </c>
      <c r="G64" s="108">
        <v>201000</v>
      </c>
      <c r="H64" s="108">
        <v>756179</v>
      </c>
      <c r="I64" s="108">
        <v>0</v>
      </c>
      <c r="J64" s="108">
        <v>719381</v>
      </c>
      <c r="K64" s="36"/>
      <c r="L64" s="223" t="s">
        <v>2348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607243</v>
      </c>
      <c r="G65" s="108">
        <v>333400</v>
      </c>
      <c r="H65" s="108">
        <v>125699</v>
      </c>
      <c r="I65" s="108">
        <v>0</v>
      </c>
      <c r="J65" s="108">
        <v>148144</v>
      </c>
      <c r="K65" s="36"/>
      <c r="L65" s="223" t="s">
        <v>2348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3725146</v>
      </c>
      <c r="G66" s="108">
        <v>3112000</v>
      </c>
      <c r="H66" s="108">
        <v>516389</v>
      </c>
      <c r="I66" s="108">
        <v>0</v>
      </c>
      <c r="J66" s="108">
        <v>96757</v>
      </c>
      <c r="K66" s="36"/>
      <c r="L66" s="223" t="s">
        <v>2341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970199</v>
      </c>
      <c r="G67" s="108">
        <v>388600</v>
      </c>
      <c r="H67" s="108">
        <v>521655</v>
      </c>
      <c r="I67" s="108">
        <v>21000</v>
      </c>
      <c r="J67" s="108">
        <v>38944</v>
      </c>
      <c r="K67" s="36"/>
      <c r="L67" s="223" t="s">
        <v>2348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3058744</v>
      </c>
      <c r="G68" s="108">
        <v>2183000</v>
      </c>
      <c r="H68" s="108">
        <v>272402</v>
      </c>
      <c r="I68" s="108">
        <v>0</v>
      </c>
      <c r="J68" s="108">
        <v>603342</v>
      </c>
      <c r="K68" s="36"/>
      <c r="L68" s="223" t="s">
        <v>2341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1520698</v>
      </c>
      <c r="G69" s="108">
        <v>0</v>
      </c>
      <c r="H69" s="108">
        <v>236013</v>
      </c>
      <c r="I69" s="108">
        <v>0</v>
      </c>
      <c r="J69" s="108">
        <v>1284685</v>
      </c>
      <c r="K69" s="36"/>
      <c r="L69" s="223" t="s">
        <v>2348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3800733</v>
      </c>
      <c r="G70" s="108">
        <v>779135</v>
      </c>
      <c r="H70" s="108">
        <v>1480300</v>
      </c>
      <c r="I70" s="108">
        <v>0</v>
      </c>
      <c r="J70" s="108">
        <v>1541298</v>
      </c>
      <c r="K70" s="36"/>
      <c r="L70" s="223" t="s">
        <v>2341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2196535</v>
      </c>
      <c r="G71" s="108">
        <v>487001</v>
      </c>
      <c r="H71" s="108">
        <v>313558</v>
      </c>
      <c r="I71" s="108">
        <v>24000</v>
      </c>
      <c r="J71" s="108">
        <v>1371976</v>
      </c>
      <c r="K71" s="36"/>
      <c r="L71" s="223" t="s">
        <v>2341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5294524</v>
      </c>
      <c r="G72" s="108">
        <v>988500</v>
      </c>
      <c r="H72" s="108">
        <v>3611521</v>
      </c>
      <c r="I72" s="108">
        <v>0</v>
      </c>
      <c r="J72" s="108">
        <v>694503</v>
      </c>
      <c r="K72" s="36"/>
      <c r="L72" s="223" t="s">
        <v>2341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3754506</v>
      </c>
      <c r="G73" s="108">
        <v>744200</v>
      </c>
      <c r="H73" s="108">
        <v>658691</v>
      </c>
      <c r="I73" s="108">
        <v>109500</v>
      </c>
      <c r="J73" s="108">
        <v>2242115</v>
      </c>
      <c r="K73" s="36"/>
      <c r="L73" s="223" t="s">
        <v>2341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656794</v>
      </c>
      <c r="G74" s="108">
        <v>55320</v>
      </c>
      <c r="H74" s="108">
        <v>516839</v>
      </c>
      <c r="I74" s="108">
        <v>0</v>
      </c>
      <c r="J74" s="108">
        <v>84635</v>
      </c>
      <c r="K74" s="36"/>
      <c r="L74" s="223" t="s">
        <v>2348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2348417</v>
      </c>
      <c r="G75" s="108">
        <v>0</v>
      </c>
      <c r="H75" s="108">
        <v>1650817</v>
      </c>
      <c r="I75" s="108">
        <v>0</v>
      </c>
      <c r="J75" s="108">
        <v>697600</v>
      </c>
      <c r="K75" s="36"/>
      <c r="L75" s="223" t="s">
        <v>2348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1883943</v>
      </c>
      <c r="G76" s="108">
        <v>0</v>
      </c>
      <c r="H76" s="108">
        <v>638754</v>
      </c>
      <c r="I76" s="108">
        <v>8000</v>
      </c>
      <c r="J76" s="108">
        <v>1237189</v>
      </c>
      <c r="K76" s="36"/>
      <c r="L76" s="223" t="s">
        <v>2348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299191</v>
      </c>
      <c r="G77" s="108">
        <v>1</v>
      </c>
      <c r="H77" s="108">
        <v>299190</v>
      </c>
      <c r="I77" s="108">
        <v>0</v>
      </c>
      <c r="J77" s="108">
        <v>0</v>
      </c>
      <c r="K77" s="36"/>
      <c r="L77" s="223" t="s">
        <v>2341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179" t="s">
        <v>9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1" ref="F79:F110">G79+H79+I79+J79</f>
        <v>332727</v>
      </c>
      <c r="G79" s="108">
        <v>0</v>
      </c>
      <c r="H79" s="108">
        <v>298847</v>
      </c>
      <c r="I79" s="108">
        <v>0</v>
      </c>
      <c r="J79" s="108">
        <v>33880</v>
      </c>
      <c r="K79" s="36"/>
      <c r="L79" s="223" t="s">
        <v>2341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872113</v>
      </c>
      <c r="G80" s="108">
        <v>0</v>
      </c>
      <c r="H80" s="108">
        <v>464043</v>
      </c>
      <c r="I80" s="108">
        <v>0</v>
      </c>
      <c r="J80" s="108">
        <v>408070</v>
      </c>
      <c r="K80" s="36"/>
      <c r="L80" s="223" t="s">
        <v>2348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1060243</v>
      </c>
      <c r="G81" s="108">
        <v>556301</v>
      </c>
      <c r="H81" s="108">
        <v>482147</v>
      </c>
      <c r="I81" s="108">
        <v>0</v>
      </c>
      <c r="J81" s="108">
        <v>21795</v>
      </c>
      <c r="K81" s="36"/>
      <c r="L81" s="223" t="s">
        <v>2341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533005</v>
      </c>
      <c r="G82" s="108">
        <v>45000</v>
      </c>
      <c r="H82" s="108">
        <v>447905</v>
      </c>
      <c r="I82" s="108">
        <v>0</v>
      </c>
      <c r="J82" s="108">
        <v>40100</v>
      </c>
      <c r="K82" s="36"/>
      <c r="L82" s="223" t="s">
        <v>2341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389552</v>
      </c>
      <c r="G83" s="108">
        <v>10001</v>
      </c>
      <c r="H83" s="108">
        <v>188201</v>
      </c>
      <c r="I83" s="108">
        <v>0</v>
      </c>
      <c r="J83" s="108">
        <v>191350</v>
      </c>
      <c r="K83" s="36"/>
      <c r="L83" s="223" t="s">
        <v>2348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384851</v>
      </c>
      <c r="G84" s="108">
        <v>0</v>
      </c>
      <c r="H84" s="108">
        <v>280376</v>
      </c>
      <c r="I84" s="108">
        <v>0</v>
      </c>
      <c r="J84" s="108">
        <v>104475</v>
      </c>
      <c r="K84" s="36"/>
      <c r="L84" s="223" t="s">
        <v>2341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1534749</v>
      </c>
      <c r="G85" s="108">
        <v>284800</v>
      </c>
      <c r="H85" s="108">
        <v>1068674</v>
      </c>
      <c r="I85" s="108">
        <v>0</v>
      </c>
      <c r="J85" s="108">
        <v>181275</v>
      </c>
      <c r="K85" s="36"/>
      <c r="L85" s="223" t="s">
        <v>2341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2570605</v>
      </c>
      <c r="G86" s="108">
        <v>43501</v>
      </c>
      <c r="H86" s="108">
        <v>1803167</v>
      </c>
      <c r="I86" s="108">
        <v>689000</v>
      </c>
      <c r="J86" s="108">
        <v>34937</v>
      </c>
      <c r="K86" s="36"/>
      <c r="L86" s="223" t="s">
        <v>2341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1096459</v>
      </c>
      <c r="G87" s="108">
        <v>0</v>
      </c>
      <c r="H87" s="108">
        <v>1042689</v>
      </c>
      <c r="I87" s="108">
        <v>0</v>
      </c>
      <c r="J87" s="108">
        <v>53770</v>
      </c>
      <c r="K87" s="36"/>
      <c r="L87" s="223" t="s">
        <v>2348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548811</v>
      </c>
      <c r="G88" s="108">
        <v>0</v>
      </c>
      <c r="H88" s="108">
        <v>348861</v>
      </c>
      <c r="I88" s="108">
        <v>0</v>
      </c>
      <c r="J88" s="108">
        <v>199950</v>
      </c>
      <c r="K88" s="36"/>
      <c r="L88" s="223" t="s">
        <v>2341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1086333</v>
      </c>
      <c r="G89" s="108">
        <v>0</v>
      </c>
      <c r="H89" s="108">
        <v>281200</v>
      </c>
      <c r="I89" s="108">
        <v>0</v>
      </c>
      <c r="J89" s="108">
        <v>805133</v>
      </c>
      <c r="K89" s="36"/>
      <c r="L89" s="223" t="s">
        <v>2341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839280</v>
      </c>
      <c r="G90" s="108">
        <v>0</v>
      </c>
      <c r="H90" s="108">
        <v>79907</v>
      </c>
      <c r="I90" s="108">
        <v>0</v>
      </c>
      <c r="J90" s="108">
        <v>759373</v>
      </c>
      <c r="K90" s="36"/>
      <c r="L90" s="223" t="s">
        <v>2341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1357279</v>
      </c>
      <c r="G91" s="108">
        <v>321760</v>
      </c>
      <c r="H91" s="108">
        <v>773719</v>
      </c>
      <c r="I91" s="108">
        <v>0</v>
      </c>
      <c r="J91" s="108">
        <v>261800</v>
      </c>
      <c r="K91" s="36"/>
      <c r="L91" s="223" t="s">
        <v>2348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523794</v>
      </c>
      <c r="G92" s="108">
        <v>0</v>
      </c>
      <c r="H92" s="108">
        <v>477608</v>
      </c>
      <c r="I92" s="108">
        <v>0</v>
      </c>
      <c r="J92" s="108">
        <v>46186</v>
      </c>
      <c r="K92" s="36"/>
      <c r="L92" s="223" t="s">
        <v>2341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388630</v>
      </c>
      <c r="G93" s="108">
        <v>0</v>
      </c>
      <c r="H93" s="108">
        <v>230937</v>
      </c>
      <c r="I93" s="108">
        <v>0</v>
      </c>
      <c r="J93" s="108">
        <v>157693</v>
      </c>
      <c r="K93" s="36"/>
      <c r="L93" s="223" t="s">
        <v>2341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34934</v>
      </c>
      <c r="G94" s="108">
        <v>0</v>
      </c>
      <c r="H94" s="108">
        <v>34934</v>
      </c>
      <c r="I94" s="108">
        <v>0</v>
      </c>
      <c r="J94" s="108">
        <v>0</v>
      </c>
      <c r="K94" s="36"/>
      <c r="L94" s="223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2169914</v>
      </c>
      <c r="G95" s="108">
        <v>493230</v>
      </c>
      <c r="H95" s="108">
        <v>793493</v>
      </c>
      <c r="I95" s="108">
        <v>0</v>
      </c>
      <c r="J95" s="108">
        <v>883191</v>
      </c>
      <c r="K95" s="36"/>
      <c r="L95" s="223" t="s">
        <v>2341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841723</v>
      </c>
      <c r="G96" s="108">
        <v>0</v>
      </c>
      <c r="H96" s="108">
        <v>789865</v>
      </c>
      <c r="I96" s="108">
        <v>0</v>
      </c>
      <c r="J96" s="108">
        <v>51858</v>
      </c>
      <c r="K96" s="36"/>
      <c r="L96" s="223" t="s">
        <v>2348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1060311</v>
      </c>
      <c r="G97" s="108">
        <v>0</v>
      </c>
      <c r="H97" s="108">
        <v>979311</v>
      </c>
      <c r="I97" s="108">
        <v>0</v>
      </c>
      <c r="J97" s="108">
        <v>81000</v>
      </c>
      <c r="K97" s="36"/>
      <c r="L97" s="223" t="s">
        <v>2348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5598190</v>
      </c>
      <c r="G98" s="108">
        <v>4880300</v>
      </c>
      <c r="H98" s="108">
        <v>207560</v>
      </c>
      <c r="I98" s="108">
        <v>0</v>
      </c>
      <c r="J98" s="108">
        <v>510330</v>
      </c>
      <c r="K98" s="36"/>
      <c r="L98" s="223" t="s">
        <v>2341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9391326</v>
      </c>
      <c r="G99" s="108">
        <v>757700</v>
      </c>
      <c r="H99" s="108">
        <v>1104712</v>
      </c>
      <c r="I99" s="108">
        <v>0</v>
      </c>
      <c r="J99" s="108">
        <v>7528914</v>
      </c>
      <c r="K99" s="36"/>
      <c r="L99" s="223" t="s">
        <v>2341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1566846</v>
      </c>
      <c r="G100" s="108">
        <v>563000</v>
      </c>
      <c r="H100" s="108">
        <v>936596</v>
      </c>
      <c r="I100" s="108">
        <v>0</v>
      </c>
      <c r="J100" s="108">
        <v>67250</v>
      </c>
      <c r="K100" s="36"/>
      <c r="L100" s="223" t="s">
        <v>2341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2430958</v>
      </c>
      <c r="G101" s="108">
        <v>0</v>
      </c>
      <c r="H101" s="108">
        <v>1717444</v>
      </c>
      <c r="I101" s="108">
        <v>95000</v>
      </c>
      <c r="J101" s="108">
        <v>618514</v>
      </c>
      <c r="K101" s="36"/>
      <c r="L101" s="223" t="s">
        <v>2341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235979</v>
      </c>
      <c r="G102" s="108">
        <v>0</v>
      </c>
      <c r="H102" s="108">
        <v>111829</v>
      </c>
      <c r="I102" s="108">
        <v>0</v>
      </c>
      <c r="J102" s="108">
        <v>124150</v>
      </c>
      <c r="K102" s="36"/>
      <c r="L102" s="223" t="s">
        <v>2341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510767</v>
      </c>
      <c r="G103" s="108">
        <v>0</v>
      </c>
      <c r="H103" s="108">
        <v>361668</v>
      </c>
      <c r="I103" s="108">
        <v>0</v>
      </c>
      <c r="J103" s="108">
        <v>149099</v>
      </c>
      <c r="K103" s="36"/>
      <c r="L103" s="223" t="s">
        <v>2341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6309131</v>
      </c>
      <c r="G104" s="108">
        <v>221000</v>
      </c>
      <c r="H104" s="108">
        <v>2693778</v>
      </c>
      <c r="I104" s="108">
        <v>127800</v>
      </c>
      <c r="J104" s="108">
        <v>3266553</v>
      </c>
      <c r="K104" s="36"/>
      <c r="L104" s="223" t="s">
        <v>2341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2149474</v>
      </c>
      <c r="G105" s="108">
        <v>489000</v>
      </c>
      <c r="H105" s="108">
        <v>1159259</v>
      </c>
      <c r="I105" s="108">
        <v>0</v>
      </c>
      <c r="J105" s="108">
        <v>501215</v>
      </c>
      <c r="K105" s="36"/>
      <c r="L105" s="223" t="s">
        <v>2348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1701999</v>
      </c>
      <c r="G106" s="108">
        <v>0</v>
      </c>
      <c r="H106" s="108">
        <v>1251335</v>
      </c>
      <c r="I106" s="108">
        <v>0</v>
      </c>
      <c r="J106" s="108">
        <v>450664</v>
      </c>
      <c r="K106" s="36"/>
      <c r="L106" s="223" t="s">
        <v>2348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284505</v>
      </c>
      <c r="G107" s="108">
        <v>0</v>
      </c>
      <c r="H107" s="108">
        <v>97905</v>
      </c>
      <c r="I107" s="108">
        <v>0</v>
      </c>
      <c r="J107" s="108">
        <v>186600</v>
      </c>
      <c r="K107" s="36"/>
      <c r="L107" s="223" t="s">
        <v>2341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3975</v>
      </c>
      <c r="G108" s="108">
        <v>0</v>
      </c>
      <c r="H108" s="108">
        <v>3975</v>
      </c>
      <c r="I108" s="108">
        <v>0</v>
      </c>
      <c r="J108" s="108">
        <v>0</v>
      </c>
      <c r="K108" s="36"/>
      <c r="L108" s="223" t="s">
        <v>2341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2816999</v>
      </c>
      <c r="G109" s="108">
        <v>0</v>
      </c>
      <c r="H109" s="108">
        <v>1003411</v>
      </c>
      <c r="I109" s="108">
        <v>0</v>
      </c>
      <c r="J109" s="108">
        <v>1813588</v>
      </c>
      <c r="K109" s="36"/>
      <c r="L109" s="223" t="s">
        <v>2341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570722</v>
      </c>
      <c r="G110" s="108">
        <v>0</v>
      </c>
      <c r="H110" s="108">
        <v>206922</v>
      </c>
      <c r="I110" s="108">
        <v>0</v>
      </c>
      <c r="J110" s="108">
        <v>363800</v>
      </c>
      <c r="K110" s="36"/>
      <c r="L110" s="223" t="s">
        <v>2341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2" ref="F111:F142">G111+H111+I111+J111</f>
        <v>1923798</v>
      </c>
      <c r="G111" s="108">
        <v>0</v>
      </c>
      <c r="H111" s="108">
        <v>1687616</v>
      </c>
      <c r="I111" s="108">
        <v>0</v>
      </c>
      <c r="J111" s="108">
        <v>236182</v>
      </c>
      <c r="K111" s="36"/>
      <c r="L111" s="223" t="s">
        <v>2341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808757</v>
      </c>
      <c r="G112" s="108">
        <v>0</v>
      </c>
      <c r="H112" s="108">
        <v>53133</v>
      </c>
      <c r="I112" s="108">
        <v>0</v>
      </c>
      <c r="J112" s="108">
        <v>755624</v>
      </c>
      <c r="K112" s="36"/>
      <c r="L112" s="223" t="s">
        <v>2341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4129063</v>
      </c>
      <c r="G113" s="108">
        <v>391600</v>
      </c>
      <c r="H113" s="108">
        <v>2985027</v>
      </c>
      <c r="I113" s="108">
        <v>0</v>
      </c>
      <c r="J113" s="108">
        <v>752436</v>
      </c>
      <c r="K113" s="36"/>
      <c r="L113" s="223" t="s">
        <v>2341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3607700</v>
      </c>
      <c r="G114" s="108">
        <v>2352200</v>
      </c>
      <c r="H114" s="108">
        <v>1113255</v>
      </c>
      <c r="I114" s="108">
        <v>60800</v>
      </c>
      <c r="J114" s="108">
        <v>81445</v>
      </c>
      <c r="K114" s="36"/>
      <c r="L114" s="223" t="s">
        <v>2348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89320</v>
      </c>
      <c r="G115" s="108">
        <v>0</v>
      </c>
      <c r="H115" s="108">
        <v>0</v>
      </c>
      <c r="I115" s="108">
        <v>0</v>
      </c>
      <c r="J115" s="108">
        <v>89320</v>
      </c>
      <c r="K115" s="36"/>
      <c r="L115" s="223" t="s">
        <v>2341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2110249</v>
      </c>
      <c r="G116" s="108">
        <v>553001</v>
      </c>
      <c r="H116" s="108">
        <v>1534748</v>
      </c>
      <c r="I116" s="108">
        <v>0</v>
      </c>
      <c r="J116" s="108">
        <v>22500</v>
      </c>
      <c r="K116" s="36"/>
      <c r="L116" s="223" t="s">
        <v>2341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439737</v>
      </c>
      <c r="G117" s="108">
        <v>0</v>
      </c>
      <c r="H117" s="108">
        <v>224027</v>
      </c>
      <c r="I117" s="108">
        <v>0</v>
      </c>
      <c r="J117" s="108">
        <v>215710</v>
      </c>
      <c r="K117" s="36"/>
      <c r="L117" s="223" t="s">
        <v>2341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125343</v>
      </c>
      <c r="G118" s="108">
        <v>0</v>
      </c>
      <c r="H118" s="108">
        <v>125343</v>
      </c>
      <c r="I118" s="108">
        <v>0</v>
      </c>
      <c r="J118" s="108">
        <v>0</v>
      </c>
      <c r="K118" s="36"/>
      <c r="L118" s="223" t="s">
        <v>2341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1043979</v>
      </c>
      <c r="G119" s="108">
        <v>505800</v>
      </c>
      <c r="H119" s="108">
        <v>538179</v>
      </c>
      <c r="I119" s="108">
        <v>0</v>
      </c>
      <c r="J119" s="108">
        <v>0</v>
      </c>
      <c r="K119" s="36"/>
      <c r="L119" s="223" t="s">
        <v>2348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1253945</v>
      </c>
      <c r="G120" s="108">
        <v>115000</v>
      </c>
      <c r="H120" s="108">
        <v>618851</v>
      </c>
      <c r="I120" s="108">
        <v>264244</v>
      </c>
      <c r="J120" s="108">
        <v>255850</v>
      </c>
      <c r="K120" s="36"/>
      <c r="L120" s="223" t="s">
        <v>2341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3354555</v>
      </c>
      <c r="G121" s="108">
        <v>1526796</v>
      </c>
      <c r="H121" s="108">
        <v>1353371</v>
      </c>
      <c r="I121" s="108">
        <v>0</v>
      </c>
      <c r="J121" s="108">
        <v>474388</v>
      </c>
      <c r="K121" s="36"/>
      <c r="L121" s="223" t="s">
        <v>2341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2722996</v>
      </c>
      <c r="G122" s="108">
        <v>895</v>
      </c>
      <c r="H122" s="108">
        <v>313700</v>
      </c>
      <c r="I122" s="108">
        <v>1757758</v>
      </c>
      <c r="J122" s="108">
        <v>650643</v>
      </c>
      <c r="K122" s="36"/>
      <c r="L122" s="223" t="s">
        <v>2341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2799758</v>
      </c>
      <c r="G123" s="108">
        <v>319000</v>
      </c>
      <c r="H123" s="108">
        <v>1346330</v>
      </c>
      <c r="I123" s="108">
        <v>3200</v>
      </c>
      <c r="J123" s="108">
        <v>1131228</v>
      </c>
      <c r="K123" s="36"/>
      <c r="L123" s="223" t="s">
        <v>2341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54828</v>
      </c>
      <c r="G124" s="108">
        <v>100</v>
      </c>
      <c r="H124" s="108">
        <v>54728</v>
      </c>
      <c r="I124" s="108">
        <v>0</v>
      </c>
      <c r="J124" s="108">
        <v>0</v>
      </c>
      <c r="K124" s="36"/>
      <c r="L124" s="223" t="s">
        <v>2341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387663</v>
      </c>
      <c r="G125" s="108">
        <v>0</v>
      </c>
      <c r="H125" s="108">
        <v>217334</v>
      </c>
      <c r="I125" s="108">
        <v>167768</v>
      </c>
      <c r="J125" s="108">
        <v>2561</v>
      </c>
      <c r="K125" s="36"/>
      <c r="L125" s="223" t="s">
        <v>2348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114358</v>
      </c>
      <c r="G126" s="108">
        <v>0</v>
      </c>
      <c r="H126" s="108">
        <v>84130</v>
      </c>
      <c r="I126" s="108">
        <v>1</v>
      </c>
      <c r="J126" s="108">
        <v>30227</v>
      </c>
      <c r="K126" s="36"/>
      <c r="L126" s="223" t="s">
        <v>2348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2000248</v>
      </c>
      <c r="G127" s="108">
        <v>0</v>
      </c>
      <c r="H127" s="108">
        <v>251218</v>
      </c>
      <c r="I127" s="108">
        <v>0</v>
      </c>
      <c r="J127" s="108">
        <v>1749030</v>
      </c>
      <c r="K127" s="36"/>
      <c r="L127" s="223" t="s">
        <v>2348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179" t="s">
        <v>9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3597463</v>
      </c>
      <c r="G129" s="108">
        <v>1923000</v>
      </c>
      <c r="H129" s="108">
        <v>634945</v>
      </c>
      <c r="I129" s="108">
        <v>636100</v>
      </c>
      <c r="J129" s="108">
        <v>403418</v>
      </c>
      <c r="K129" s="36"/>
      <c r="L129" s="223" t="s">
        <v>2348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468069</v>
      </c>
      <c r="G130" s="108">
        <v>377500</v>
      </c>
      <c r="H130" s="108">
        <v>86569</v>
      </c>
      <c r="I130" s="108">
        <v>4000</v>
      </c>
      <c r="J130" s="108">
        <v>0</v>
      </c>
      <c r="K130" s="36"/>
      <c r="L130" s="223" t="s">
        <v>2348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1361514</v>
      </c>
      <c r="G131" s="108">
        <v>328000</v>
      </c>
      <c r="H131" s="108">
        <v>778145</v>
      </c>
      <c r="I131" s="108">
        <v>0</v>
      </c>
      <c r="J131" s="108">
        <v>255369</v>
      </c>
      <c r="K131" s="36"/>
      <c r="L131" s="223" t="s">
        <v>2348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95514</v>
      </c>
      <c r="G132" s="108">
        <v>0</v>
      </c>
      <c r="H132" s="108">
        <v>89514</v>
      </c>
      <c r="I132" s="108">
        <v>0</v>
      </c>
      <c r="J132" s="108">
        <v>6000</v>
      </c>
      <c r="K132" s="36"/>
      <c r="L132" s="223" t="s">
        <v>2348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919460</v>
      </c>
      <c r="G133" s="108">
        <v>149000</v>
      </c>
      <c r="H133" s="108">
        <v>599537</v>
      </c>
      <c r="I133" s="108">
        <v>0</v>
      </c>
      <c r="J133" s="108">
        <v>170923</v>
      </c>
      <c r="K133" s="36"/>
      <c r="L133" s="223" t="s">
        <v>2341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1427016</v>
      </c>
      <c r="G134" s="108">
        <v>1249140</v>
      </c>
      <c r="H134" s="108">
        <v>163170</v>
      </c>
      <c r="I134" s="108">
        <v>0</v>
      </c>
      <c r="J134" s="108">
        <v>14706</v>
      </c>
      <c r="K134" s="36"/>
      <c r="L134" s="223" t="s">
        <v>2341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671396</v>
      </c>
      <c r="G135" s="108">
        <v>635</v>
      </c>
      <c r="H135" s="108">
        <v>361761</v>
      </c>
      <c r="I135" s="108">
        <v>0</v>
      </c>
      <c r="J135" s="108">
        <v>309000</v>
      </c>
      <c r="K135" s="36"/>
      <c r="L135" s="223" t="s">
        <v>2341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6316830</v>
      </c>
      <c r="G136" s="108">
        <v>1239942</v>
      </c>
      <c r="H136" s="108">
        <v>606838</v>
      </c>
      <c r="I136" s="108">
        <v>214844</v>
      </c>
      <c r="J136" s="108">
        <v>4255206</v>
      </c>
      <c r="K136" s="36"/>
      <c r="L136" s="223" t="s">
        <v>2348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338500</v>
      </c>
      <c r="G137" s="108">
        <v>330000</v>
      </c>
      <c r="H137" s="108">
        <v>4700</v>
      </c>
      <c r="I137" s="108">
        <v>0</v>
      </c>
      <c r="J137" s="108">
        <v>3800</v>
      </c>
      <c r="K137" s="36"/>
      <c r="L137" s="223" t="s">
        <v>2348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1735787</v>
      </c>
      <c r="G138" s="108">
        <v>0</v>
      </c>
      <c r="H138" s="108">
        <v>380885</v>
      </c>
      <c r="I138" s="108">
        <v>277774</v>
      </c>
      <c r="J138" s="108">
        <v>1077128</v>
      </c>
      <c r="K138" s="36"/>
      <c r="L138" s="223" t="s">
        <v>2348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647900</v>
      </c>
      <c r="G139" s="108">
        <v>0</v>
      </c>
      <c r="H139" s="108">
        <v>453550</v>
      </c>
      <c r="I139" s="108">
        <v>18185</v>
      </c>
      <c r="J139" s="108">
        <v>176165</v>
      </c>
      <c r="K139" s="36"/>
      <c r="L139" s="223" t="s">
        <v>2341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2072260</v>
      </c>
      <c r="G140" s="108">
        <v>666118</v>
      </c>
      <c r="H140" s="108">
        <v>1287670</v>
      </c>
      <c r="I140" s="108">
        <v>26500</v>
      </c>
      <c r="J140" s="108">
        <v>91972</v>
      </c>
      <c r="K140" s="36"/>
      <c r="L140" s="223" t="s">
        <v>2341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1245134</v>
      </c>
      <c r="G141" s="108">
        <v>707566</v>
      </c>
      <c r="H141" s="108">
        <v>432189</v>
      </c>
      <c r="I141" s="108">
        <v>800</v>
      </c>
      <c r="J141" s="108">
        <v>104579</v>
      </c>
      <c r="K141" s="36"/>
      <c r="L141" s="223" t="s">
        <v>2348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966183</v>
      </c>
      <c r="G142" s="108">
        <v>346305</v>
      </c>
      <c r="H142" s="108">
        <v>400580</v>
      </c>
      <c r="I142" s="108">
        <v>0</v>
      </c>
      <c r="J142" s="108">
        <v>219298</v>
      </c>
      <c r="K142" s="36"/>
      <c r="L142" s="223" t="s">
        <v>2341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3036229</v>
      </c>
      <c r="G143" s="108">
        <v>219095</v>
      </c>
      <c r="H143" s="108">
        <v>1416773</v>
      </c>
      <c r="I143" s="108">
        <v>1135730</v>
      </c>
      <c r="J143" s="108">
        <v>264631</v>
      </c>
      <c r="K143" s="36"/>
      <c r="L143" s="223" t="s">
        <v>2341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204417</v>
      </c>
      <c r="G144" s="108">
        <v>0</v>
      </c>
      <c r="H144" s="108">
        <v>204417</v>
      </c>
      <c r="I144" s="108">
        <v>0</v>
      </c>
      <c r="J144" s="108">
        <v>0</v>
      </c>
      <c r="K144" s="36"/>
      <c r="L144" s="223" t="s">
        <v>2348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179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251182</v>
      </c>
      <c r="G146" s="108">
        <v>0</v>
      </c>
      <c r="H146" s="108">
        <v>171517</v>
      </c>
      <c r="I146" s="108">
        <v>0</v>
      </c>
      <c r="J146" s="108">
        <v>79665</v>
      </c>
      <c r="K146" s="36"/>
      <c r="L146" s="223" t="s">
        <v>2348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2973816</v>
      </c>
      <c r="G147" s="108">
        <v>0</v>
      </c>
      <c r="H147" s="108">
        <v>1462657</v>
      </c>
      <c r="I147" s="108">
        <v>272001</v>
      </c>
      <c r="J147" s="108">
        <v>1239158</v>
      </c>
      <c r="K147" s="36"/>
      <c r="L147" s="223" t="s">
        <v>2348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16600</v>
      </c>
      <c r="G148" s="108">
        <v>0</v>
      </c>
      <c r="H148" s="108">
        <v>13600</v>
      </c>
      <c r="I148" s="108">
        <v>3000</v>
      </c>
      <c r="J148" s="108">
        <v>0</v>
      </c>
      <c r="K148" s="36"/>
      <c r="L148" s="223" t="s">
        <v>2341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725632</v>
      </c>
      <c r="G149" s="108">
        <v>428300</v>
      </c>
      <c r="H149" s="108">
        <v>134432</v>
      </c>
      <c r="I149" s="108">
        <v>140400</v>
      </c>
      <c r="J149" s="108">
        <v>22500</v>
      </c>
      <c r="K149" s="36"/>
      <c r="L149" s="223" t="s">
        <v>2348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265729</v>
      </c>
      <c r="G150" s="108">
        <v>22967</v>
      </c>
      <c r="H150" s="108">
        <v>81662</v>
      </c>
      <c r="I150" s="108">
        <v>0</v>
      </c>
      <c r="J150" s="108">
        <v>161100</v>
      </c>
      <c r="K150" s="36"/>
      <c r="L150" s="223" t="s">
        <v>2341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6795</v>
      </c>
      <c r="G151" s="108">
        <v>0</v>
      </c>
      <c r="H151" s="108">
        <v>6795</v>
      </c>
      <c r="I151" s="108">
        <v>0</v>
      </c>
      <c r="J151" s="108">
        <v>0</v>
      </c>
      <c r="K151" s="36"/>
      <c r="L151" s="223" t="s">
        <v>2341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1046293</v>
      </c>
      <c r="G152" s="108">
        <v>0</v>
      </c>
      <c r="H152" s="108">
        <v>793310</v>
      </c>
      <c r="I152" s="108">
        <v>233764</v>
      </c>
      <c r="J152" s="108">
        <v>19219</v>
      </c>
      <c r="K152" s="63"/>
      <c r="L152" s="223" t="s">
        <v>2341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268015</v>
      </c>
      <c r="G153" s="108">
        <v>0</v>
      </c>
      <c r="H153" s="108">
        <v>250475</v>
      </c>
      <c r="I153" s="108">
        <v>0</v>
      </c>
      <c r="J153" s="108">
        <v>17540</v>
      </c>
      <c r="K153" s="36"/>
      <c r="L153" s="223" t="s">
        <v>2348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102529</v>
      </c>
      <c r="G154" s="108">
        <v>0</v>
      </c>
      <c r="H154" s="108">
        <v>92429</v>
      </c>
      <c r="I154" s="108">
        <v>2100</v>
      </c>
      <c r="J154" s="108">
        <v>8000</v>
      </c>
      <c r="K154" s="36"/>
      <c r="L154" s="223" t="s">
        <v>2348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264730</v>
      </c>
      <c r="G155" s="108">
        <v>0</v>
      </c>
      <c r="H155" s="108">
        <v>172291</v>
      </c>
      <c r="I155" s="108">
        <v>2000</v>
      </c>
      <c r="J155" s="108">
        <v>90439</v>
      </c>
      <c r="K155" s="36"/>
      <c r="L155" s="223" t="s">
        <v>2348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751794</v>
      </c>
      <c r="G156" s="108">
        <v>0</v>
      </c>
      <c r="H156" s="108">
        <v>717809</v>
      </c>
      <c r="I156" s="108">
        <v>6413</v>
      </c>
      <c r="J156" s="108">
        <v>27572</v>
      </c>
      <c r="K156" s="36"/>
      <c r="L156" s="223" t="s">
        <v>2348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99219</v>
      </c>
      <c r="G157" s="108">
        <v>0</v>
      </c>
      <c r="H157" s="108">
        <v>80769</v>
      </c>
      <c r="I157" s="108">
        <v>0</v>
      </c>
      <c r="J157" s="108">
        <v>18450</v>
      </c>
      <c r="K157" s="36"/>
      <c r="L157" s="223" t="s">
        <v>2348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571871</v>
      </c>
      <c r="G158" s="108">
        <v>187650</v>
      </c>
      <c r="H158" s="108">
        <v>211996</v>
      </c>
      <c r="I158" s="108">
        <v>21700</v>
      </c>
      <c r="J158" s="108">
        <v>150525</v>
      </c>
      <c r="K158" s="36"/>
      <c r="L158" s="223" t="s">
        <v>2348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12439</v>
      </c>
      <c r="G159" s="108">
        <v>0</v>
      </c>
      <c r="H159" s="108">
        <v>12439</v>
      </c>
      <c r="I159" s="108">
        <v>0</v>
      </c>
      <c r="J159" s="108">
        <v>0</v>
      </c>
      <c r="K159" s="36"/>
      <c r="L159" s="223" t="s">
        <v>2341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416092</v>
      </c>
      <c r="G160" s="108">
        <v>0</v>
      </c>
      <c r="H160" s="108">
        <v>287917</v>
      </c>
      <c r="I160" s="108">
        <v>86000</v>
      </c>
      <c r="J160" s="108">
        <v>42175</v>
      </c>
      <c r="K160" s="36"/>
      <c r="L160" s="223" t="s">
        <v>2348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179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179" t="s">
        <v>9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94">G163+H163+I163+J163</f>
        <v>250</v>
      </c>
      <c r="G163" s="108">
        <v>0</v>
      </c>
      <c r="H163" s="108">
        <v>250</v>
      </c>
      <c r="I163" s="108">
        <v>0</v>
      </c>
      <c r="J163" s="108">
        <v>0</v>
      </c>
      <c r="K163" s="36"/>
      <c r="L163" s="223" t="s">
        <v>2348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386119</v>
      </c>
      <c r="G164" s="108">
        <v>0</v>
      </c>
      <c r="H164" s="108">
        <v>208269</v>
      </c>
      <c r="I164" s="108">
        <v>5000</v>
      </c>
      <c r="J164" s="108">
        <v>172850</v>
      </c>
      <c r="K164" s="36"/>
      <c r="L164" s="223" t="s">
        <v>2341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17180</v>
      </c>
      <c r="G165" s="108">
        <v>0</v>
      </c>
      <c r="H165" s="108">
        <v>17180</v>
      </c>
      <c r="I165" s="108">
        <v>0</v>
      </c>
      <c r="J165" s="108">
        <v>0</v>
      </c>
      <c r="K165" s="36"/>
      <c r="L165" s="223" t="s">
        <v>2341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306720</v>
      </c>
      <c r="G166" s="108">
        <v>0</v>
      </c>
      <c r="H166" s="108">
        <v>278200</v>
      </c>
      <c r="I166" s="108">
        <v>0</v>
      </c>
      <c r="J166" s="108">
        <v>28520</v>
      </c>
      <c r="K166" s="36"/>
      <c r="L166" s="223" t="s">
        <v>2348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4267901</v>
      </c>
      <c r="G167" s="108">
        <v>0</v>
      </c>
      <c r="H167" s="108">
        <v>309330</v>
      </c>
      <c r="I167" s="108">
        <v>1390250</v>
      </c>
      <c r="J167" s="108">
        <v>2568321</v>
      </c>
      <c r="K167" s="36"/>
      <c r="L167" s="223" t="s">
        <v>2341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462664</v>
      </c>
      <c r="G168" s="108">
        <v>0</v>
      </c>
      <c r="H168" s="108">
        <v>244791</v>
      </c>
      <c r="I168" s="108">
        <v>0</v>
      </c>
      <c r="J168" s="108">
        <v>217873</v>
      </c>
      <c r="K168" s="36"/>
      <c r="L168" s="223" t="s">
        <v>2341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1146085</v>
      </c>
      <c r="G169" s="108">
        <v>732900</v>
      </c>
      <c r="H169" s="108">
        <v>154935</v>
      </c>
      <c r="I169" s="108">
        <v>0</v>
      </c>
      <c r="J169" s="108">
        <v>258250</v>
      </c>
      <c r="K169" s="36"/>
      <c r="L169" s="223" t="s">
        <v>2341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43212</v>
      </c>
      <c r="G170" s="108">
        <v>0</v>
      </c>
      <c r="H170" s="108">
        <v>43212</v>
      </c>
      <c r="I170" s="108">
        <v>0</v>
      </c>
      <c r="J170" s="108">
        <v>0</v>
      </c>
      <c r="K170" s="36"/>
      <c r="L170" s="223" t="s">
        <v>2341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17255344</v>
      </c>
      <c r="G171" s="108">
        <v>163425</v>
      </c>
      <c r="H171" s="108">
        <v>6584082</v>
      </c>
      <c r="I171" s="108">
        <v>1547000</v>
      </c>
      <c r="J171" s="108">
        <v>8960837</v>
      </c>
      <c r="K171" s="36"/>
      <c r="L171" s="223" t="s">
        <v>2341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6615355</v>
      </c>
      <c r="G172" s="108">
        <v>539478</v>
      </c>
      <c r="H172" s="108">
        <v>2834279</v>
      </c>
      <c r="I172" s="108">
        <v>11000</v>
      </c>
      <c r="J172" s="108">
        <v>3230598</v>
      </c>
      <c r="K172" s="36"/>
      <c r="L172" s="223" t="s">
        <v>2348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31156</v>
      </c>
      <c r="G173" s="108">
        <v>0</v>
      </c>
      <c r="H173" s="108">
        <v>31156</v>
      </c>
      <c r="I173" s="108">
        <v>0</v>
      </c>
      <c r="J173" s="108">
        <v>0</v>
      </c>
      <c r="K173" s="36"/>
      <c r="L173" s="223" t="s">
        <v>2341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1180239</v>
      </c>
      <c r="G174" s="108">
        <v>0</v>
      </c>
      <c r="H174" s="108">
        <v>139939</v>
      </c>
      <c r="I174" s="108">
        <v>0</v>
      </c>
      <c r="J174" s="108">
        <v>1040300</v>
      </c>
      <c r="K174" s="36"/>
      <c r="L174" s="223" t="s">
        <v>2341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635272</v>
      </c>
      <c r="G175" s="108">
        <v>0</v>
      </c>
      <c r="H175" s="108">
        <v>318047</v>
      </c>
      <c r="I175" s="108">
        <v>0</v>
      </c>
      <c r="J175" s="108">
        <v>317225</v>
      </c>
      <c r="K175" s="36"/>
      <c r="L175" s="223" t="s">
        <v>2341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208740</v>
      </c>
      <c r="G176" s="108">
        <v>0</v>
      </c>
      <c r="H176" s="108">
        <v>202940</v>
      </c>
      <c r="I176" s="108">
        <v>0</v>
      </c>
      <c r="J176" s="108">
        <v>5800</v>
      </c>
      <c r="K176" s="36"/>
      <c r="L176" s="223" t="s">
        <v>2341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169714</v>
      </c>
      <c r="G177" s="108">
        <v>0</v>
      </c>
      <c r="H177" s="108">
        <v>144704</v>
      </c>
      <c r="I177" s="108">
        <v>0</v>
      </c>
      <c r="J177" s="108">
        <v>25010</v>
      </c>
      <c r="K177" s="36"/>
      <c r="L177" s="223" t="s">
        <v>2341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8518297</v>
      </c>
      <c r="G178" s="108">
        <v>5657850</v>
      </c>
      <c r="H178" s="108">
        <v>2618643</v>
      </c>
      <c r="I178" s="108">
        <v>0</v>
      </c>
      <c r="J178" s="108">
        <v>241804</v>
      </c>
      <c r="K178" s="36"/>
      <c r="L178" s="223" t="s">
        <v>2341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934413</v>
      </c>
      <c r="G179" s="108">
        <v>0</v>
      </c>
      <c r="H179" s="108">
        <v>562013</v>
      </c>
      <c r="I179" s="108">
        <v>0</v>
      </c>
      <c r="J179" s="108">
        <v>372400</v>
      </c>
      <c r="K179" s="36"/>
      <c r="L179" s="223" t="s">
        <v>2348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22464316</v>
      </c>
      <c r="G180" s="108">
        <v>501600</v>
      </c>
      <c r="H180" s="108">
        <v>1384683</v>
      </c>
      <c r="I180" s="108">
        <v>0</v>
      </c>
      <c r="J180" s="108">
        <v>20578033</v>
      </c>
      <c r="K180" s="36"/>
      <c r="L180" s="223" t="s">
        <v>2341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534765</v>
      </c>
      <c r="G181" s="108">
        <v>14700</v>
      </c>
      <c r="H181" s="108">
        <v>345065</v>
      </c>
      <c r="I181" s="108">
        <v>0</v>
      </c>
      <c r="J181" s="108">
        <v>175000</v>
      </c>
      <c r="K181" s="36"/>
      <c r="L181" s="223" t="s">
        <v>2341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41000</v>
      </c>
      <c r="G182" s="108">
        <v>0</v>
      </c>
      <c r="H182" s="108">
        <v>41000</v>
      </c>
      <c r="I182" s="108">
        <v>0</v>
      </c>
      <c r="J182" s="108">
        <v>0</v>
      </c>
      <c r="K182" s="36"/>
      <c r="L182" s="223" t="s">
        <v>2341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196137</v>
      </c>
      <c r="G183" s="108">
        <v>0</v>
      </c>
      <c r="H183" s="108">
        <v>191137</v>
      </c>
      <c r="I183" s="108">
        <v>5000</v>
      </c>
      <c r="J183" s="108">
        <v>0</v>
      </c>
      <c r="K183" s="36"/>
      <c r="L183" s="223" t="s">
        <v>2348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31599</v>
      </c>
      <c r="G184" s="108">
        <v>0</v>
      </c>
      <c r="H184" s="108">
        <v>29899</v>
      </c>
      <c r="I184" s="108">
        <v>0</v>
      </c>
      <c r="J184" s="108">
        <v>1700</v>
      </c>
      <c r="K184" s="36"/>
      <c r="L184" s="223" t="s">
        <v>2341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277032</v>
      </c>
      <c r="G185" s="108">
        <v>0</v>
      </c>
      <c r="H185" s="108">
        <v>240982</v>
      </c>
      <c r="I185" s="108">
        <v>12750</v>
      </c>
      <c r="J185" s="108">
        <v>23300</v>
      </c>
      <c r="K185" s="36"/>
      <c r="L185" s="223" t="s">
        <v>2341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744950</v>
      </c>
      <c r="G186" s="108">
        <v>0</v>
      </c>
      <c r="H186" s="108">
        <v>137672</v>
      </c>
      <c r="I186" s="108">
        <v>0</v>
      </c>
      <c r="J186" s="108">
        <v>607278</v>
      </c>
      <c r="K186" s="36"/>
      <c r="L186" s="223" t="s">
        <v>2341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116175</v>
      </c>
      <c r="G187" s="108">
        <v>0</v>
      </c>
      <c r="H187" s="108">
        <v>110575</v>
      </c>
      <c r="I187" s="108">
        <v>0</v>
      </c>
      <c r="J187" s="108">
        <v>5600</v>
      </c>
      <c r="K187" s="36"/>
      <c r="L187" s="223" t="s">
        <v>2348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96859</v>
      </c>
      <c r="G188" s="108">
        <v>0</v>
      </c>
      <c r="H188" s="108">
        <v>95709</v>
      </c>
      <c r="I188" s="108">
        <v>0</v>
      </c>
      <c r="J188" s="108">
        <v>1150</v>
      </c>
      <c r="K188" s="36"/>
      <c r="L188" s="223" t="s">
        <v>2341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56451</v>
      </c>
      <c r="G189" s="108">
        <v>0</v>
      </c>
      <c r="H189" s="108">
        <v>56451</v>
      </c>
      <c r="I189" s="108">
        <v>0</v>
      </c>
      <c r="J189" s="108">
        <v>0</v>
      </c>
      <c r="K189" s="36"/>
      <c r="L189" s="223" t="s">
        <v>2348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6400418</v>
      </c>
      <c r="G190" s="108">
        <v>0</v>
      </c>
      <c r="H190" s="108">
        <v>981601</v>
      </c>
      <c r="I190" s="108">
        <v>0</v>
      </c>
      <c r="J190" s="108">
        <v>5418817</v>
      </c>
      <c r="K190" s="36"/>
      <c r="L190" s="223" t="s">
        <v>2348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206878</v>
      </c>
      <c r="G191" s="108">
        <v>0</v>
      </c>
      <c r="H191" s="108">
        <v>206878</v>
      </c>
      <c r="I191" s="108">
        <v>0</v>
      </c>
      <c r="J191" s="108">
        <v>0</v>
      </c>
      <c r="K191" s="36"/>
      <c r="L191" s="223" t="s">
        <v>2348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23" t="s">
        <v>2348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221458</v>
      </c>
      <c r="G193" s="108">
        <v>0</v>
      </c>
      <c r="H193" s="108">
        <v>206458</v>
      </c>
      <c r="I193" s="108">
        <v>0</v>
      </c>
      <c r="J193" s="108">
        <v>15000</v>
      </c>
      <c r="K193" s="36"/>
      <c r="L193" s="223" t="s">
        <v>2348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198263</v>
      </c>
      <c r="G194" s="108">
        <v>0</v>
      </c>
      <c r="H194" s="108">
        <v>124884</v>
      </c>
      <c r="I194" s="108">
        <v>0</v>
      </c>
      <c r="J194" s="108">
        <v>73379</v>
      </c>
      <c r="K194" s="36"/>
      <c r="L194" s="223" t="s">
        <v>2341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6" ref="F195:F226">G195+H195+I195+J195</f>
        <v>1143841</v>
      </c>
      <c r="G195" s="108">
        <v>0</v>
      </c>
      <c r="H195" s="108">
        <v>170241</v>
      </c>
      <c r="I195" s="108">
        <v>0</v>
      </c>
      <c r="J195" s="108">
        <v>973600</v>
      </c>
      <c r="K195" s="36"/>
      <c r="L195" s="223" t="s">
        <v>2341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1422285</v>
      </c>
      <c r="G197" s="108">
        <v>4000</v>
      </c>
      <c r="H197" s="108">
        <v>1212998</v>
      </c>
      <c r="I197" s="108">
        <v>0</v>
      </c>
      <c r="J197" s="108">
        <v>205287</v>
      </c>
      <c r="K197" s="36"/>
      <c r="L197" s="223" t="s">
        <v>2348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159567</v>
      </c>
      <c r="G198" s="108">
        <v>0</v>
      </c>
      <c r="H198" s="108">
        <v>0</v>
      </c>
      <c r="I198" s="108">
        <v>37000</v>
      </c>
      <c r="J198" s="108">
        <v>122567</v>
      </c>
      <c r="K198" s="36"/>
      <c r="L198" s="223" t="s">
        <v>2348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1585714</v>
      </c>
      <c r="G199" s="108">
        <v>432550</v>
      </c>
      <c r="H199" s="108">
        <v>1049894</v>
      </c>
      <c r="I199" s="108">
        <v>0</v>
      </c>
      <c r="J199" s="108">
        <v>103270</v>
      </c>
      <c r="K199" s="36"/>
      <c r="L199" s="223" t="s">
        <v>2341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6"/>
        <v>29119</v>
      </c>
      <c r="G200" s="108">
        <v>0</v>
      </c>
      <c r="H200" s="108">
        <v>18819</v>
      </c>
      <c r="I200" s="108">
        <v>0</v>
      </c>
      <c r="J200" s="108">
        <v>10300</v>
      </c>
      <c r="K200" s="36"/>
      <c r="L200" s="223" t="s">
        <v>2348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6"/>
        <v>4944679</v>
      </c>
      <c r="G201" s="108">
        <v>4271950</v>
      </c>
      <c r="H201" s="108">
        <v>565387</v>
      </c>
      <c r="I201" s="108">
        <v>0</v>
      </c>
      <c r="J201" s="108">
        <v>107342</v>
      </c>
      <c r="K201" s="36"/>
      <c r="L201" s="223" t="s">
        <v>2341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1459239</v>
      </c>
      <c r="G202" s="108">
        <v>814000</v>
      </c>
      <c r="H202" s="108">
        <v>595661</v>
      </c>
      <c r="I202" s="108">
        <v>0</v>
      </c>
      <c r="J202" s="108">
        <v>49578</v>
      </c>
      <c r="K202" s="36"/>
      <c r="L202" s="223" t="s">
        <v>2341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9550</v>
      </c>
      <c r="G203" s="108">
        <v>0</v>
      </c>
      <c r="H203" s="108">
        <v>9550</v>
      </c>
      <c r="I203" s="108">
        <v>0</v>
      </c>
      <c r="J203" s="108">
        <v>0</v>
      </c>
      <c r="K203" s="36"/>
      <c r="L203" s="223" t="s">
        <v>2348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539628</v>
      </c>
      <c r="G204" s="108">
        <v>6000</v>
      </c>
      <c r="H204" s="108">
        <v>430563</v>
      </c>
      <c r="I204" s="108">
        <v>28000</v>
      </c>
      <c r="J204" s="108">
        <v>75065</v>
      </c>
      <c r="K204" s="36"/>
      <c r="L204" s="223" t="s">
        <v>2341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2984301</v>
      </c>
      <c r="G205" s="108">
        <v>1029610</v>
      </c>
      <c r="H205" s="108">
        <v>1052053</v>
      </c>
      <c r="I205" s="108">
        <v>475239</v>
      </c>
      <c r="J205" s="108">
        <v>427399</v>
      </c>
      <c r="K205" s="36"/>
      <c r="L205" s="223" t="s">
        <v>2348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1675338</v>
      </c>
      <c r="G206" s="108">
        <v>782450</v>
      </c>
      <c r="H206" s="108">
        <v>892187</v>
      </c>
      <c r="I206" s="108">
        <v>1</v>
      </c>
      <c r="J206" s="108">
        <v>700</v>
      </c>
      <c r="K206" s="36"/>
      <c r="L206" s="223" t="s">
        <v>2341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1171402</v>
      </c>
      <c r="G207" s="108">
        <v>442001</v>
      </c>
      <c r="H207" s="108">
        <v>556346</v>
      </c>
      <c r="I207" s="108">
        <v>0</v>
      </c>
      <c r="J207" s="108">
        <v>173055</v>
      </c>
      <c r="K207" s="36"/>
      <c r="L207" s="223" t="s">
        <v>2341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7932302</v>
      </c>
      <c r="G208" s="108">
        <v>6506100</v>
      </c>
      <c r="H208" s="108">
        <v>1139949</v>
      </c>
      <c r="I208" s="108">
        <v>16000</v>
      </c>
      <c r="J208" s="108">
        <v>270253</v>
      </c>
      <c r="K208" s="36"/>
      <c r="L208" s="223" t="s">
        <v>2348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2467507</v>
      </c>
      <c r="G209" s="108">
        <v>1952700</v>
      </c>
      <c r="H209" s="108">
        <v>426707</v>
      </c>
      <c r="I209" s="108">
        <v>7000</v>
      </c>
      <c r="J209" s="108">
        <v>81100</v>
      </c>
      <c r="K209" s="36"/>
      <c r="L209" s="223" t="s">
        <v>2341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912693</v>
      </c>
      <c r="G210" s="108">
        <v>401200</v>
      </c>
      <c r="H210" s="108">
        <v>348411</v>
      </c>
      <c r="I210" s="108">
        <v>0</v>
      </c>
      <c r="J210" s="108">
        <v>163082</v>
      </c>
      <c r="K210" s="36"/>
      <c r="L210" s="223" t="s">
        <v>2341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1368557</v>
      </c>
      <c r="G211" s="108">
        <v>481100</v>
      </c>
      <c r="H211" s="108">
        <v>346883</v>
      </c>
      <c r="I211" s="108">
        <v>0</v>
      </c>
      <c r="J211" s="108">
        <v>540574</v>
      </c>
      <c r="K211" s="36"/>
      <c r="L211" s="223" t="s">
        <v>2341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376499</v>
      </c>
      <c r="G212" s="108">
        <v>164928</v>
      </c>
      <c r="H212" s="108">
        <v>138571</v>
      </c>
      <c r="I212" s="108">
        <v>73000</v>
      </c>
      <c r="J212" s="108">
        <v>0</v>
      </c>
      <c r="K212" s="36"/>
      <c r="L212" s="223" t="s">
        <v>2348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243489</v>
      </c>
      <c r="G213" s="108">
        <v>189500</v>
      </c>
      <c r="H213" s="108">
        <v>50489</v>
      </c>
      <c r="I213" s="108">
        <v>0</v>
      </c>
      <c r="J213" s="108">
        <v>3500</v>
      </c>
      <c r="K213" s="36"/>
      <c r="L213" s="223" t="s">
        <v>2341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983011</v>
      </c>
      <c r="G214" s="108">
        <v>0</v>
      </c>
      <c r="H214" s="108">
        <v>228033</v>
      </c>
      <c r="I214" s="108">
        <v>415500</v>
      </c>
      <c r="J214" s="108">
        <v>339478</v>
      </c>
      <c r="K214" s="36"/>
      <c r="L214" s="223" t="s">
        <v>2341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876201</v>
      </c>
      <c r="G215" s="108">
        <v>679100</v>
      </c>
      <c r="H215" s="108">
        <v>156801</v>
      </c>
      <c r="I215" s="108">
        <v>0</v>
      </c>
      <c r="J215" s="108">
        <v>40300</v>
      </c>
      <c r="K215" s="36"/>
      <c r="L215" s="223" t="s">
        <v>2348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281005</v>
      </c>
      <c r="G216" s="108">
        <v>0</v>
      </c>
      <c r="H216" s="108">
        <v>36677</v>
      </c>
      <c r="I216" s="108">
        <v>244328</v>
      </c>
      <c r="J216" s="108">
        <v>0</v>
      </c>
      <c r="K216" s="36"/>
      <c r="L216" s="223" t="s">
        <v>2341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838077</v>
      </c>
      <c r="G217" s="108">
        <v>0</v>
      </c>
      <c r="H217" s="108">
        <v>448881</v>
      </c>
      <c r="I217" s="108">
        <v>0</v>
      </c>
      <c r="J217" s="108">
        <v>389196</v>
      </c>
      <c r="K217" s="36"/>
      <c r="L217" s="223" t="s">
        <v>2348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139126</v>
      </c>
      <c r="G218" s="108">
        <v>0</v>
      </c>
      <c r="H218" s="108">
        <v>112526</v>
      </c>
      <c r="I218" s="108">
        <v>16000</v>
      </c>
      <c r="J218" s="108">
        <v>10600</v>
      </c>
      <c r="K218" s="36"/>
      <c r="L218" s="223" t="s">
        <v>2348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176548</v>
      </c>
      <c r="G219" s="108">
        <v>0</v>
      </c>
      <c r="H219" s="108">
        <v>62120</v>
      </c>
      <c r="I219" s="108">
        <v>0</v>
      </c>
      <c r="J219" s="108">
        <v>114428</v>
      </c>
      <c r="K219" s="36"/>
      <c r="L219" s="223" t="s">
        <v>2348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9400</v>
      </c>
      <c r="G220" s="108">
        <v>0</v>
      </c>
      <c r="H220" s="108">
        <v>9400</v>
      </c>
      <c r="I220" s="108">
        <v>0</v>
      </c>
      <c r="J220" s="108">
        <v>0</v>
      </c>
      <c r="K220" s="36"/>
      <c r="L220" s="223" t="s">
        <v>2341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360746</v>
      </c>
      <c r="G221" s="108">
        <v>0</v>
      </c>
      <c r="H221" s="108">
        <v>156110</v>
      </c>
      <c r="I221" s="108">
        <v>28950</v>
      </c>
      <c r="J221" s="108">
        <v>175686</v>
      </c>
      <c r="K221" s="36"/>
      <c r="L221" s="223" t="s">
        <v>2348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12980</v>
      </c>
      <c r="G222" s="108">
        <v>0</v>
      </c>
      <c r="H222" s="108">
        <v>800</v>
      </c>
      <c r="I222" s="108">
        <v>0</v>
      </c>
      <c r="J222" s="108">
        <v>12180</v>
      </c>
      <c r="K222" s="36"/>
      <c r="L222" s="223" t="s">
        <v>2341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19586</v>
      </c>
      <c r="G223" s="108">
        <v>0</v>
      </c>
      <c r="H223" s="108">
        <v>0</v>
      </c>
      <c r="I223" s="108">
        <v>0</v>
      </c>
      <c r="J223" s="108">
        <v>19586</v>
      </c>
      <c r="K223" s="36"/>
      <c r="L223" s="223" t="s">
        <v>2341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337285</v>
      </c>
      <c r="G224" s="108">
        <v>270000</v>
      </c>
      <c r="H224" s="108">
        <v>67285</v>
      </c>
      <c r="I224" s="108">
        <v>0</v>
      </c>
      <c r="J224" s="108">
        <v>0</v>
      </c>
      <c r="K224" s="36"/>
      <c r="L224" s="223" t="s">
        <v>2348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204810</v>
      </c>
      <c r="G225" s="108">
        <v>0</v>
      </c>
      <c r="H225" s="108">
        <v>69637</v>
      </c>
      <c r="I225" s="108">
        <v>5568</v>
      </c>
      <c r="J225" s="108">
        <v>129605</v>
      </c>
      <c r="K225" s="36"/>
      <c r="L225" s="223" t="s">
        <v>2341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1567971</v>
      </c>
      <c r="G226" s="108">
        <v>204500</v>
      </c>
      <c r="H226" s="108">
        <v>251632</v>
      </c>
      <c r="I226" s="108">
        <v>13000</v>
      </c>
      <c r="J226" s="108">
        <v>1098839</v>
      </c>
      <c r="K226" s="36"/>
      <c r="L226" s="223" t="s">
        <v>2348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aca="true" t="shared" si="7" ref="F227:F258">G227+H227+I227+J227</f>
        <v>3250</v>
      </c>
      <c r="G227" s="108">
        <v>0</v>
      </c>
      <c r="H227" s="108">
        <v>3000</v>
      </c>
      <c r="I227" s="108">
        <v>0</v>
      </c>
      <c r="J227" s="108">
        <v>250</v>
      </c>
      <c r="K227" s="36"/>
      <c r="L227" s="223" t="s">
        <v>2348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52306</v>
      </c>
      <c r="G228" s="108">
        <v>0</v>
      </c>
      <c r="H228" s="108">
        <v>49306</v>
      </c>
      <c r="I228" s="108">
        <v>0</v>
      </c>
      <c r="J228" s="108">
        <v>3000</v>
      </c>
      <c r="K228" s="36"/>
      <c r="L228" s="223" t="s">
        <v>2348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791300</v>
      </c>
      <c r="G229" s="108">
        <v>0</v>
      </c>
      <c r="H229" s="108">
        <v>157701</v>
      </c>
      <c r="I229" s="108">
        <v>570000</v>
      </c>
      <c r="J229" s="108">
        <v>63599</v>
      </c>
      <c r="K229" s="36"/>
      <c r="L229" s="223" t="s">
        <v>2348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48640</v>
      </c>
      <c r="G230" s="108">
        <v>0</v>
      </c>
      <c r="H230" s="108">
        <v>0</v>
      </c>
      <c r="I230" s="108">
        <v>0</v>
      </c>
      <c r="J230" s="108">
        <v>48640</v>
      </c>
      <c r="K230" s="36"/>
      <c r="L230" s="223" t="s">
        <v>2341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1279255</v>
      </c>
      <c r="G231" s="108">
        <v>176800</v>
      </c>
      <c r="H231" s="108">
        <v>1034280</v>
      </c>
      <c r="I231" s="108">
        <v>0</v>
      </c>
      <c r="J231" s="108">
        <v>68175</v>
      </c>
      <c r="K231" s="36"/>
      <c r="L231" s="223" t="s">
        <v>2341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2284531</v>
      </c>
      <c r="G232" s="108">
        <v>15100</v>
      </c>
      <c r="H232" s="108">
        <v>1332326</v>
      </c>
      <c r="I232" s="108">
        <v>0</v>
      </c>
      <c r="J232" s="108">
        <v>937105</v>
      </c>
      <c r="K232" s="36"/>
      <c r="L232" s="223" t="s">
        <v>2348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7"/>
        <v>643090</v>
      </c>
      <c r="G233" s="108">
        <v>0</v>
      </c>
      <c r="H233" s="108">
        <v>200639</v>
      </c>
      <c r="I233" s="108">
        <v>0</v>
      </c>
      <c r="J233" s="108">
        <v>442451</v>
      </c>
      <c r="K233" s="36"/>
      <c r="L233" s="223" t="s">
        <v>2341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739714</v>
      </c>
      <c r="G234" s="108">
        <v>28250</v>
      </c>
      <c r="H234" s="108">
        <v>540464</v>
      </c>
      <c r="I234" s="108">
        <v>0</v>
      </c>
      <c r="J234" s="108">
        <v>171000</v>
      </c>
      <c r="K234" s="36"/>
      <c r="L234" s="223" t="s">
        <v>2341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3740966</v>
      </c>
      <c r="G235" s="108">
        <v>0</v>
      </c>
      <c r="H235" s="108">
        <v>3067847</v>
      </c>
      <c r="I235" s="108">
        <v>0</v>
      </c>
      <c r="J235" s="108">
        <v>673119</v>
      </c>
      <c r="K235" s="36"/>
      <c r="L235" s="223" t="s">
        <v>2348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401325</v>
      </c>
      <c r="G236" s="108">
        <v>0</v>
      </c>
      <c r="H236" s="108">
        <v>401325</v>
      </c>
      <c r="I236" s="108">
        <v>0</v>
      </c>
      <c r="J236" s="108">
        <v>0</v>
      </c>
      <c r="K236" s="36"/>
      <c r="L236" s="223" t="s">
        <v>2348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2296144</v>
      </c>
      <c r="G237" s="108">
        <v>0</v>
      </c>
      <c r="H237" s="108">
        <v>496881</v>
      </c>
      <c r="I237" s="108">
        <v>0</v>
      </c>
      <c r="J237" s="108">
        <v>1799263</v>
      </c>
      <c r="K237" s="36"/>
      <c r="L237" s="223" t="s">
        <v>2348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505657</v>
      </c>
      <c r="G238" s="108">
        <v>0</v>
      </c>
      <c r="H238" s="108">
        <v>505657</v>
      </c>
      <c r="I238" s="108">
        <v>0</v>
      </c>
      <c r="J238" s="108">
        <v>0</v>
      </c>
      <c r="K238" s="36"/>
      <c r="L238" s="223" t="s">
        <v>2341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1481573</v>
      </c>
      <c r="G239" s="108">
        <v>0</v>
      </c>
      <c r="H239" s="108">
        <v>776416</v>
      </c>
      <c r="I239" s="108">
        <v>0</v>
      </c>
      <c r="J239" s="108">
        <v>705157</v>
      </c>
      <c r="K239" s="36"/>
      <c r="L239" s="223" t="s">
        <v>2348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8360932</v>
      </c>
      <c r="G240" s="108">
        <v>2133600</v>
      </c>
      <c r="H240" s="108">
        <v>3845383</v>
      </c>
      <c r="I240" s="108">
        <v>0</v>
      </c>
      <c r="J240" s="108">
        <v>2381949</v>
      </c>
      <c r="K240" s="36"/>
      <c r="L240" s="223" t="s">
        <v>2341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5064882</v>
      </c>
      <c r="G241" s="108">
        <v>3103000</v>
      </c>
      <c r="H241" s="108">
        <v>1645328</v>
      </c>
      <c r="I241" s="108">
        <v>255000</v>
      </c>
      <c r="J241" s="108">
        <v>61554</v>
      </c>
      <c r="K241" s="50"/>
      <c r="L241" s="223" t="s">
        <v>2341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11429566</v>
      </c>
      <c r="G242" s="108">
        <v>1804501</v>
      </c>
      <c r="H242" s="108">
        <v>7731675</v>
      </c>
      <c r="I242" s="108">
        <v>244000</v>
      </c>
      <c r="J242" s="108">
        <v>1649390</v>
      </c>
      <c r="K242" s="36"/>
      <c r="L242" s="223" t="s">
        <v>2348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6832239</v>
      </c>
      <c r="G243" s="108">
        <v>0</v>
      </c>
      <c r="H243" s="108">
        <v>5804336</v>
      </c>
      <c r="I243" s="108">
        <v>1000</v>
      </c>
      <c r="J243" s="108">
        <v>1026903</v>
      </c>
      <c r="K243" s="36"/>
      <c r="L243" s="223" t="s">
        <v>2341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52060803</v>
      </c>
      <c r="G244" s="108">
        <v>36037627</v>
      </c>
      <c r="H244" s="108">
        <v>5995395</v>
      </c>
      <c r="I244" s="108">
        <v>142200</v>
      </c>
      <c r="J244" s="108">
        <v>9885581</v>
      </c>
      <c r="K244" s="36"/>
      <c r="L244" s="223" t="s">
        <v>2341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1295511</v>
      </c>
      <c r="G245" s="108">
        <v>554500</v>
      </c>
      <c r="H245" s="108">
        <v>373411</v>
      </c>
      <c r="I245" s="108">
        <v>0</v>
      </c>
      <c r="J245" s="108">
        <v>367600</v>
      </c>
      <c r="K245" s="36"/>
      <c r="L245" s="223" t="s">
        <v>2348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1151570</v>
      </c>
      <c r="G246" s="108">
        <v>0</v>
      </c>
      <c r="H246" s="108">
        <v>1043797</v>
      </c>
      <c r="I246" s="108">
        <v>0</v>
      </c>
      <c r="J246" s="108">
        <v>107773</v>
      </c>
      <c r="K246" s="36"/>
      <c r="L246" s="223" t="s">
        <v>2341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630055</v>
      </c>
      <c r="G247" s="108">
        <v>37500</v>
      </c>
      <c r="H247" s="108">
        <v>529955</v>
      </c>
      <c r="I247" s="108">
        <v>0</v>
      </c>
      <c r="J247" s="108">
        <v>62600</v>
      </c>
      <c r="K247" s="36"/>
      <c r="L247" s="223" t="s">
        <v>2341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395109</v>
      </c>
      <c r="G248" s="108">
        <v>0</v>
      </c>
      <c r="H248" s="108">
        <v>141954</v>
      </c>
      <c r="I248" s="108">
        <v>0</v>
      </c>
      <c r="J248" s="108">
        <v>253155</v>
      </c>
      <c r="K248" s="36"/>
      <c r="L248" s="223" t="s">
        <v>2341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1885123</v>
      </c>
      <c r="G249" s="108">
        <v>20200</v>
      </c>
      <c r="H249" s="108">
        <v>970123</v>
      </c>
      <c r="I249" s="108">
        <v>0</v>
      </c>
      <c r="J249" s="108">
        <v>894800</v>
      </c>
      <c r="K249" s="36"/>
      <c r="L249" s="223" t="s">
        <v>2341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1312079</v>
      </c>
      <c r="G250" s="108">
        <v>0</v>
      </c>
      <c r="H250" s="108">
        <v>1196279</v>
      </c>
      <c r="I250" s="108">
        <v>0</v>
      </c>
      <c r="J250" s="108">
        <v>115800</v>
      </c>
      <c r="K250" s="36"/>
      <c r="L250" s="223" t="s">
        <v>2348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3583290</v>
      </c>
      <c r="G251" s="108">
        <v>0</v>
      </c>
      <c r="H251" s="108">
        <v>1057841</v>
      </c>
      <c r="I251" s="108">
        <v>781400</v>
      </c>
      <c r="J251" s="108">
        <v>1744049</v>
      </c>
      <c r="K251" s="36"/>
      <c r="L251" s="223" t="s">
        <v>2341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4328187</v>
      </c>
      <c r="G252" s="108">
        <v>0</v>
      </c>
      <c r="H252" s="108">
        <v>3733731</v>
      </c>
      <c r="I252" s="108">
        <v>163000</v>
      </c>
      <c r="J252" s="108">
        <v>431456</v>
      </c>
      <c r="K252" s="36"/>
      <c r="L252" s="223" t="s">
        <v>2341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179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8" ref="F254:F260">G254+H254+I254+J254</f>
        <v>8531556</v>
      </c>
      <c r="G254" s="108">
        <v>1771833</v>
      </c>
      <c r="H254" s="108">
        <v>1002361</v>
      </c>
      <c r="I254" s="108">
        <v>22900</v>
      </c>
      <c r="J254" s="108">
        <v>5734462</v>
      </c>
      <c r="K254" s="36"/>
      <c r="L254" s="223" t="s">
        <v>2348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976284</v>
      </c>
      <c r="G255" s="108">
        <v>380949</v>
      </c>
      <c r="H255" s="108">
        <v>484806</v>
      </c>
      <c r="I255" s="108">
        <v>0</v>
      </c>
      <c r="J255" s="108">
        <v>110529</v>
      </c>
      <c r="K255" s="36"/>
      <c r="L255" s="223" t="s">
        <v>2341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338582</v>
      </c>
      <c r="G256" s="108">
        <v>145000</v>
      </c>
      <c r="H256" s="108">
        <v>0</v>
      </c>
      <c r="I256" s="108">
        <v>8153</v>
      </c>
      <c r="J256" s="108">
        <v>185429</v>
      </c>
      <c r="K256" s="36"/>
      <c r="L256" s="223" t="s">
        <v>2341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600953</v>
      </c>
      <c r="G257" s="108">
        <v>0</v>
      </c>
      <c r="H257" s="108">
        <v>534952</v>
      </c>
      <c r="I257" s="108">
        <v>60500</v>
      </c>
      <c r="J257" s="108">
        <v>5501</v>
      </c>
      <c r="K257" s="36"/>
      <c r="L257" s="223" t="s">
        <v>2348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9220485</v>
      </c>
      <c r="G258" s="108">
        <v>111100</v>
      </c>
      <c r="H258" s="108">
        <v>834604</v>
      </c>
      <c r="I258" s="108">
        <v>453300</v>
      </c>
      <c r="J258" s="108">
        <v>7821481</v>
      </c>
      <c r="K258" s="36"/>
      <c r="L258" s="223" t="s">
        <v>2341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1223570</v>
      </c>
      <c r="G259" s="108">
        <v>0</v>
      </c>
      <c r="H259" s="108">
        <v>592874</v>
      </c>
      <c r="I259" s="108">
        <v>0</v>
      </c>
      <c r="J259" s="108">
        <v>630696</v>
      </c>
      <c r="K259" s="36"/>
      <c r="L259" s="223" t="s">
        <v>2341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6423903</v>
      </c>
      <c r="G260" s="108">
        <v>1074996</v>
      </c>
      <c r="H260" s="108">
        <v>817421</v>
      </c>
      <c r="I260" s="108">
        <v>0</v>
      </c>
      <c r="J260" s="108">
        <v>4531486</v>
      </c>
      <c r="K260" s="36"/>
      <c r="L260" s="223" t="s">
        <v>2341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>G262+H262+I262+J262</f>
        <v>963524</v>
      </c>
      <c r="G262" s="108">
        <v>275157</v>
      </c>
      <c r="H262" s="108">
        <v>625367</v>
      </c>
      <c r="I262" s="108">
        <v>0</v>
      </c>
      <c r="J262" s="108">
        <v>63000</v>
      </c>
      <c r="K262" s="36"/>
      <c r="L262" s="223" t="s">
        <v>2341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>G263+H263+I263+J263</f>
        <v>3178146</v>
      </c>
      <c r="G263" s="108">
        <v>650911</v>
      </c>
      <c r="H263" s="108">
        <v>1672037</v>
      </c>
      <c r="I263" s="108">
        <v>358700</v>
      </c>
      <c r="J263" s="108">
        <v>496498</v>
      </c>
      <c r="K263" s="36"/>
      <c r="L263" s="223" t="s">
        <v>2348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179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>G265+H265+I265+J265</f>
        <v>33500</v>
      </c>
      <c r="G265" s="108">
        <v>30500</v>
      </c>
      <c r="H265" s="108">
        <v>3000</v>
      </c>
      <c r="I265" s="108">
        <v>0</v>
      </c>
      <c r="J265" s="108">
        <v>0</v>
      </c>
      <c r="K265" s="36"/>
      <c r="L265" s="223" t="s">
        <v>2348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>G266+H266+I266+J266</f>
        <v>391816</v>
      </c>
      <c r="G266" s="108">
        <v>0</v>
      </c>
      <c r="H266" s="108">
        <v>297156</v>
      </c>
      <c r="I266" s="108">
        <v>20000</v>
      </c>
      <c r="J266" s="108">
        <v>74660</v>
      </c>
      <c r="K266" s="36"/>
      <c r="L266" s="223" t="s">
        <v>2341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 t="s">
        <v>9</v>
      </c>
      <c r="G267" s="107" t="s">
        <v>9</v>
      </c>
      <c r="H267" s="107" t="s">
        <v>9</v>
      </c>
      <c r="I267" s="107" t="s">
        <v>9</v>
      </c>
      <c r="J267" s="107" t="s">
        <v>9</v>
      </c>
      <c r="K267" s="36"/>
      <c r="L267" s="179" t="s">
        <v>9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>G268+H268+I268+J268</f>
        <v>338693</v>
      </c>
      <c r="G268" s="108">
        <v>0</v>
      </c>
      <c r="H268" s="108">
        <v>318693</v>
      </c>
      <c r="I268" s="108">
        <v>20000</v>
      </c>
      <c r="J268" s="108">
        <v>0</v>
      </c>
      <c r="K268" s="36"/>
      <c r="L268" s="223" t="s">
        <v>2341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>G269+H269+I269+J269</f>
        <v>125640</v>
      </c>
      <c r="G269" s="108">
        <v>0</v>
      </c>
      <c r="H269" s="108">
        <v>0</v>
      </c>
      <c r="I269" s="108">
        <v>6700</v>
      </c>
      <c r="J269" s="108">
        <v>118940</v>
      </c>
      <c r="K269" s="36"/>
      <c r="L269" s="223" t="s">
        <v>2341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 t="s">
        <v>9</v>
      </c>
      <c r="G270" s="107" t="s">
        <v>9</v>
      </c>
      <c r="H270" s="107" t="s">
        <v>9</v>
      </c>
      <c r="I270" s="107" t="s">
        <v>9</v>
      </c>
      <c r="J270" s="107" t="s">
        <v>9</v>
      </c>
      <c r="K270" s="36"/>
      <c r="L270" s="179" t="s">
        <v>9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aca="true" t="shared" si="9" ref="F271:F302">G271+H271+I271+J271</f>
        <v>212423</v>
      </c>
      <c r="G271" s="108">
        <v>0</v>
      </c>
      <c r="H271" s="108">
        <v>212423</v>
      </c>
      <c r="I271" s="108">
        <v>0</v>
      </c>
      <c r="J271" s="108">
        <v>0</v>
      </c>
      <c r="K271" s="36"/>
      <c r="L271" s="223" t="s">
        <v>2341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2937068</v>
      </c>
      <c r="G272" s="108">
        <v>0</v>
      </c>
      <c r="H272" s="108">
        <v>500448</v>
      </c>
      <c r="I272" s="108">
        <v>1022000</v>
      </c>
      <c r="J272" s="108">
        <v>1414620</v>
      </c>
      <c r="K272" s="36"/>
      <c r="L272" s="223" t="s">
        <v>2341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120693</v>
      </c>
      <c r="G273" s="108">
        <v>0</v>
      </c>
      <c r="H273" s="108">
        <v>120693</v>
      </c>
      <c r="I273" s="108">
        <v>0</v>
      </c>
      <c r="J273" s="108">
        <v>0</v>
      </c>
      <c r="K273" s="36"/>
      <c r="L273" s="223" t="s">
        <v>2348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4216836</v>
      </c>
      <c r="G274" s="108">
        <v>5000</v>
      </c>
      <c r="H274" s="108">
        <v>219030</v>
      </c>
      <c r="I274" s="108">
        <v>0</v>
      </c>
      <c r="J274" s="108">
        <v>3992806</v>
      </c>
      <c r="K274" s="36"/>
      <c r="L274" s="223" t="s">
        <v>2341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100191</v>
      </c>
      <c r="G275" s="108">
        <v>0</v>
      </c>
      <c r="H275" s="108">
        <v>86091</v>
      </c>
      <c r="I275" s="108">
        <v>0</v>
      </c>
      <c r="J275" s="108">
        <v>14100</v>
      </c>
      <c r="K275" s="36"/>
      <c r="L275" s="223" t="s">
        <v>2348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1856182</v>
      </c>
      <c r="G276" s="108">
        <v>911120</v>
      </c>
      <c r="H276" s="108">
        <v>0</v>
      </c>
      <c r="I276" s="108">
        <v>152630</v>
      </c>
      <c r="J276" s="108">
        <v>792432</v>
      </c>
      <c r="K276" s="36"/>
      <c r="L276" s="223" t="s">
        <v>2341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8320807</v>
      </c>
      <c r="G277" s="108">
        <v>5656300</v>
      </c>
      <c r="H277" s="108">
        <v>1606886</v>
      </c>
      <c r="I277" s="108">
        <v>0</v>
      </c>
      <c r="J277" s="108">
        <v>1057621</v>
      </c>
      <c r="K277" s="36"/>
      <c r="L277" s="223" t="s">
        <v>2341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16449</v>
      </c>
      <c r="G278" s="108">
        <v>0</v>
      </c>
      <c r="H278" s="108">
        <v>16449</v>
      </c>
      <c r="I278" s="108">
        <v>0</v>
      </c>
      <c r="J278" s="108">
        <v>0</v>
      </c>
      <c r="K278" s="36"/>
      <c r="L278" s="223" t="s">
        <v>2341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3457160</v>
      </c>
      <c r="G279" s="108">
        <v>3266000</v>
      </c>
      <c r="H279" s="108">
        <v>100149</v>
      </c>
      <c r="I279" s="108">
        <v>0</v>
      </c>
      <c r="J279" s="108">
        <v>91011</v>
      </c>
      <c r="K279" s="36"/>
      <c r="L279" s="223" t="s">
        <v>2341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7813986</v>
      </c>
      <c r="G280" s="108">
        <v>7035000</v>
      </c>
      <c r="H280" s="108">
        <v>297711</v>
      </c>
      <c r="I280" s="108">
        <v>0</v>
      </c>
      <c r="J280" s="108">
        <v>481275</v>
      </c>
      <c r="K280" s="36"/>
      <c r="L280" s="223" t="s">
        <v>2341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12348208</v>
      </c>
      <c r="G281" s="108">
        <v>6595108</v>
      </c>
      <c r="H281" s="108">
        <v>4686195</v>
      </c>
      <c r="I281" s="108">
        <v>246600</v>
      </c>
      <c r="J281" s="108">
        <v>820305</v>
      </c>
      <c r="K281" s="36"/>
      <c r="L281" s="223" t="s">
        <v>2341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289595693</v>
      </c>
      <c r="G282" s="108">
        <v>263522050</v>
      </c>
      <c r="H282" s="108">
        <v>14757305</v>
      </c>
      <c r="I282" s="108">
        <v>0</v>
      </c>
      <c r="J282" s="108">
        <v>11316338</v>
      </c>
      <c r="K282" s="36"/>
      <c r="L282" s="223" t="s">
        <v>2341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1393544</v>
      </c>
      <c r="G283" s="108">
        <v>208500</v>
      </c>
      <c r="H283" s="108">
        <v>393249</v>
      </c>
      <c r="I283" s="108">
        <v>188500</v>
      </c>
      <c r="J283" s="108">
        <v>603295</v>
      </c>
      <c r="K283" s="36"/>
      <c r="L283" s="223" t="s">
        <v>2341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2033723</v>
      </c>
      <c r="G284" s="108">
        <v>4</v>
      </c>
      <c r="H284" s="108">
        <v>838182</v>
      </c>
      <c r="I284" s="108">
        <v>0</v>
      </c>
      <c r="J284" s="108">
        <v>1195537</v>
      </c>
      <c r="K284" s="36"/>
      <c r="L284" s="223" t="s">
        <v>2341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4534992</v>
      </c>
      <c r="G285" s="108">
        <v>319000</v>
      </c>
      <c r="H285" s="108">
        <v>477068</v>
      </c>
      <c r="I285" s="108">
        <v>1</v>
      </c>
      <c r="J285" s="108">
        <v>3738923</v>
      </c>
      <c r="K285" s="36"/>
      <c r="L285" s="223" t="s">
        <v>2348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3727742</v>
      </c>
      <c r="G286" s="108">
        <v>1136901</v>
      </c>
      <c r="H286" s="108">
        <v>1293913</v>
      </c>
      <c r="I286" s="108">
        <v>0</v>
      </c>
      <c r="J286" s="108">
        <v>1296928</v>
      </c>
      <c r="K286" s="36"/>
      <c r="L286" s="223" t="s">
        <v>2348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39171015</v>
      </c>
      <c r="G287" s="108">
        <v>37212025</v>
      </c>
      <c r="H287" s="108">
        <v>572665</v>
      </c>
      <c r="I287" s="108">
        <v>0</v>
      </c>
      <c r="J287" s="108">
        <v>1386325</v>
      </c>
      <c r="K287" s="36"/>
      <c r="L287" s="223" t="s">
        <v>2348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911797</v>
      </c>
      <c r="G288" s="108">
        <v>0</v>
      </c>
      <c r="H288" s="108">
        <v>611970</v>
      </c>
      <c r="I288" s="108">
        <v>0</v>
      </c>
      <c r="J288" s="108">
        <v>299827</v>
      </c>
      <c r="K288" s="36"/>
      <c r="L288" s="223" t="s">
        <v>2341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425119</v>
      </c>
      <c r="G289" s="108">
        <v>0</v>
      </c>
      <c r="H289" s="108">
        <v>316868</v>
      </c>
      <c r="I289" s="108">
        <v>59000</v>
      </c>
      <c r="J289" s="108">
        <v>49251</v>
      </c>
      <c r="K289" s="36"/>
      <c r="L289" s="223" t="s">
        <v>2341</v>
      </c>
      <c r="M289" s="98"/>
      <c r="N289" s="99"/>
      <c r="O289" s="79"/>
      <c r="P289" s="46"/>
      <c r="Q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127820</v>
      </c>
      <c r="G290" s="108">
        <v>0</v>
      </c>
      <c r="H290" s="108">
        <v>56000</v>
      </c>
      <c r="I290" s="108">
        <v>0</v>
      </c>
      <c r="J290" s="108">
        <v>71820</v>
      </c>
      <c r="K290" s="36"/>
      <c r="L290" s="223" t="s">
        <v>2348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43952</v>
      </c>
      <c r="G291" s="108">
        <v>0</v>
      </c>
      <c r="H291" s="108">
        <v>11400</v>
      </c>
      <c r="I291" s="108">
        <v>0</v>
      </c>
      <c r="J291" s="108">
        <v>32552</v>
      </c>
      <c r="K291" s="36"/>
      <c r="L291" s="223" t="s">
        <v>2341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81421</v>
      </c>
      <c r="G292" s="108">
        <v>0</v>
      </c>
      <c r="H292" s="108">
        <v>74121</v>
      </c>
      <c r="I292" s="108">
        <v>0</v>
      </c>
      <c r="J292" s="108">
        <v>7300</v>
      </c>
      <c r="K292" s="36"/>
      <c r="L292" s="223" t="s">
        <v>2341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683279</v>
      </c>
      <c r="G293" s="108">
        <v>0</v>
      </c>
      <c r="H293" s="108">
        <v>71677</v>
      </c>
      <c r="I293" s="108">
        <v>0</v>
      </c>
      <c r="J293" s="108">
        <v>611602</v>
      </c>
      <c r="K293" s="36"/>
      <c r="L293" s="223" t="s">
        <v>2341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1613474</v>
      </c>
      <c r="G294" s="108">
        <v>0</v>
      </c>
      <c r="H294" s="108">
        <v>743456</v>
      </c>
      <c r="I294" s="108">
        <v>10500</v>
      </c>
      <c r="J294" s="108">
        <v>859518</v>
      </c>
      <c r="K294" s="36"/>
      <c r="L294" s="223" t="s">
        <v>2341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862627</v>
      </c>
      <c r="G295" s="108">
        <v>320000</v>
      </c>
      <c r="H295" s="108">
        <v>488477</v>
      </c>
      <c r="I295" s="108">
        <v>0</v>
      </c>
      <c r="J295" s="108">
        <v>54150</v>
      </c>
      <c r="K295" s="36"/>
      <c r="L295" s="223" t="s">
        <v>2348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270615</v>
      </c>
      <c r="G296" s="108">
        <v>0</v>
      </c>
      <c r="H296" s="108">
        <v>213965</v>
      </c>
      <c r="I296" s="108">
        <v>42800</v>
      </c>
      <c r="J296" s="108">
        <v>13850</v>
      </c>
      <c r="K296" s="36"/>
      <c r="L296" s="223" t="s">
        <v>2348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608777</v>
      </c>
      <c r="G297" s="108">
        <v>100000</v>
      </c>
      <c r="H297" s="108">
        <v>108502</v>
      </c>
      <c r="I297" s="108">
        <v>0</v>
      </c>
      <c r="J297" s="108">
        <v>400275</v>
      </c>
      <c r="K297" s="36"/>
      <c r="L297" s="223" t="s">
        <v>2348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189915</v>
      </c>
      <c r="G298" s="108">
        <v>0</v>
      </c>
      <c r="H298" s="108">
        <v>141495</v>
      </c>
      <c r="I298" s="108">
        <v>29000</v>
      </c>
      <c r="J298" s="108">
        <v>19420</v>
      </c>
      <c r="K298" s="36"/>
      <c r="L298" s="223" t="s">
        <v>2348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62700</v>
      </c>
      <c r="G299" s="108">
        <v>22500</v>
      </c>
      <c r="H299" s="108">
        <v>40200</v>
      </c>
      <c r="I299" s="108">
        <v>0</v>
      </c>
      <c r="J299" s="108">
        <v>0</v>
      </c>
      <c r="K299" s="36"/>
      <c r="L299" s="223" t="s">
        <v>2341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118869</v>
      </c>
      <c r="G300" s="108">
        <v>0</v>
      </c>
      <c r="H300" s="108">
        <v>37200</v>
      </c>
      <c r="I300" s="108">
        <v>0</v>
      </c>
      <c r="J300" s="108">
        <v>81669</v>
      </c>
      <c r="K300" s="36"/>
      <c r="L300" s="223" t="s">
        <v>2348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54435</v>
      </c>
      <c r="G301" s="108">
        <v>0</v>
      </c>
      <c r="H301" s="108">
        <v>10686</v>
      </c>
      <c r="I301" s="108">
        <v>0</v>
      </c>
      <c r="J301" s="108">
        <v>43749</v>
      </c>
      <c r="K301" s="36"/>
      <c r="L301" s="223" t="s">
        <v>2341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154540</v>
      </c>
      <c r="G302" s="108">
        <v>0</v>
      </c>
      <c r="H302" s="108">
        <v>154540</v>
      </c>
      <c r="I302" s="108">
        <v>0</v>
      </c>
      <c r="J302" s="108">
        <v>0</v>
      </c>
      <c r="K302" s="36"/>
      <c r="L302" s="223" t="s">
        <v>2348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aca="true" t="shared" si="10" ref="F303:F334">G303+H303+I303+J303</f>
        <v>189496</v>
      </c>
      <c r="G303" s="108">
        <v>0</v>
      </c>
      <c r="H303" s="108">
        <v>38895</v>
      </c>
      <c r="I303" s="108">
        <v>12722</v>
      </c>
      <c r="J303" s="108">
        <v>137879</v>
      </c>
      <c r="K303" s="36"/>
      <c r="L303" s="223" t="s">
        <v>2348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674334</v>
      </c>
      <c r="G304" s="108">
        <v>506100</v>
      </c>
      <c r="H304" s="108">
        <v>129934</v>
      </c>
      <c r="I304" s="108">
        <v>0</v>
      </c>
      <c r="J304" s="108">
        <v>38300</v>
      </c>
      <c r="K304" s="36"/>
      <c r="L304" s="223" t="s">
        <v>2348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580649</v>
      </c>
      <c r="G305" s="108">
        <v>291900</v>
      </c>
      <c r="H305" s="108">
        <v>262874</v>
      </c>
      <c r="I305" s="108">
        <v>0</v>
      </c>
      <c r="J305" s="108">
        <v>25875</v>
      </c>
      <c r="K305" s="36"/>
      <c r="L305" s="223" t="s">
        <v>2341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74968</v>
      </c>
      <c r="G306" s="108">
        <v>0</v>
      </c>
      <c r="H306" s="108">
        <v>27700</v>
      </c>
      <c r="I306" s="108">
        <v>0</v>
      </c>
      <c r="J306" s="108">
        <v>47268</v>
      </c>
      <c r="K306" s="36"/>
      <c r="L306" s="223" t="s">
        <v>2341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855260</v>
      </c>
      <c r="G307" s="108">
        <v>0</v>
      </c>
      <c r="H307" s="108">
        <v>266409</v>
      </c>
      <c r="I307" s="108">
        <v>0</v>
      </c>
      <c r="J307" s="108">
        <v>588851</v>
      </c>
      <c r="K307" s="36"/>
      <c r="L307" s="223" t="s">
        <v>2341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42970</v>
      </c>
      <c r="G308" s="108">
        <v>0</v>
      </c>
      <c r="H308" s="108">
        <v>300</v>
      </c>
      <c r="I308" s="108">
        <v>0</v>
      </c>
      <c r="J308" s="108">
        <v>42670</v>
      </c>
      <c r="K308" s="36"/>
      <c r="L308" s="223" t="s">
        <v>2341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3392916</v>
      </c>
      <c r="G309" s="108">
        <v>1235921</v>
      </c>
      <c r="H309" s="108">
        <v>756978</v>
      </c>
      <c r="I309" s="108">
        <v>217050</v>
      </c>
      <c r="J309" s="108">
        <v>1182967</v>
      </c>
      <c r="K309" s="36"/>
      <c r="L309" s="223" t="s">
        <v>2348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2618557</v>
      </c>
      <c r="G310" s="108">
        <v>1539000</v>
      </c>
      <c r="H310" s="108">
        <v>972212</v>
      </c>
      <c r="I310" s="108">
        <v>3300</v>
      </c>
      <c r="J310" s="108">
        <v>104045</v>
      </c>
      <c r="K310" s="36"/>
      <c r="L310" s="223" t="s">
        <v>2348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6336</v>
      </c>
      <c r="G311" s="108">
        <v>0</v>
      </c>
      <c r="H311" s="108">
        <v>6336</v>
      </c>
      <c r="I311" s="108">
        <v>0</v>
      </c>
      <c r="J311" s="108">
        <v>0</v>
      </c>
      <c r="K311" s="36"/>
      <c r="L311" s="223" t="s">
        <v>2348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635146</v>
      </c>
      <c r="G312" s="108">
        <v>0</v>
      </c>
      <c r="H312" s="108">
        <v>568446</v>
      </c>
      <c r="I312" s="108">
        <v>1500</v>
      </c>
      <c r="J312" s="108">
        <v>65200</v>
      </c>
      <c r="K312" s="36"/>
      <c r="L312" s="223" t="s">
        <v>2341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243929</v>
      </c>
      <c r="G313" s="108">
        <v>1</v>
      </c>
      <c r="H313" s="108">
        <v>191870</v>
      </c>
      <c r="I313" s="108">
        <v>0</v>
      </c>
      <c r="J313" s="108">
        <v>52058</v>
      </c>
      <c r="K313" s="36"/>
      <c r="L313" s="223" t="s">
        <v>2348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297557</v>
      </c>
      <c r="G314" s="108">
        <v>21000</v>
      </c>
      <c r="H314" s="108">
        <v>254779</v>
      </c>
      <c r="I314" s="108">
        <v>6175</v>
      </c>
      <c r="J314" s="108">
        <v>15603</v>
      </c>
      <c r="K314" s="36"/>
      <c r="L314" s="223" t="s">
        <v>2341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1919565</v>
      </c>
      <c r="G315" s="108">
        <v>175900</v>
      </c>
      <c r="H315" s="108">
        <v>515044</v>
      </c>
      <c r="I315" s="108">
        <v>0</v>
      </c>
      <c r="J315" s="108">
        <v>1228621</v>
      </c>
      <c r="K315" s="36"/>
      <c r="L315" s="223" t="s">
        <v>2341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1763987</v>
      </c>
      <c r="G316" s="108">
        <v>0</v>
      </c>
      <c r="H316" s="108">
        <v>1017275</v>
      </c>
      <c r="I316" s="108">
        <v>100</v>
      </c>
      <c r="J316" s="108">
        <v>746612</v>
      </c>
      <c r="K316" s="36"/>
      <c r="L316" s="223" t="s">
        <v>2348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21108624</v>
      </c>
      <c r="G317" s="108">
        <v>0</v>
      </c>
      <c r="H317" s="108">
        <v>5852644</v>
      </c>
      <c r="I317" s="108">
        <v>12469400</v>
      </c>
      <c r="J317" s="108">
        <v>2786580</v>
      </c>
      <c r="K317" s="36"/>
      <c r="L317" s="223" t="s">
        <v>2348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344561</v>
      </c>
      <c r="G318" s="108">
        <v>0</v>
      </c>
      <c r="H318" s="108">
        <v>158960</v>
      </c>
      <c r="I318" s="108">
        <v>0</v>
      </c>
      <c r="J318" s="108">
        <v>185601</v>
      </c>
      <c r="K318" s="36"/>
      <c r="L318" s="223" t="s">
        <v>2341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124698</v>
      </c>
      <c r="G319" s="108">
        <v>0</v>
      </c>
      <c r="H319" s="108">
        <v>85381</v>
      </c>
      <c r="I319" s="108">
        <v>26720</v>
      </c>
      <c r="J319" s="108">
        <v>12597</v>
      </c>
      <c r="K319" s="36"/>
      <c r="L319" s="223" t="s">
        <v>2348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7189248</v>
      </c>
      <c r="G320" s="108">
        <v>500</v>
      </c>
      <c r="H320" s="108">
        <v>1331030</v>
      </c>
      <c r="I320" s="108">
        <v>500</v>
      </c>
      <c r="J320" s="108">
        <v>5857218</v>
      </c>
      <c r="K320" s="36"/>
      <c r="L320" s="223" t="s">
        <v>2341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10387567</v>
      </c>
      <c r="G321" s="108">
        <v>0</v>
      </c>
      <c r="H321" s="108">
        <v>1183813</v>
      </c>
      <c r="I321" s="108">
        <v>2627000</v>
      </c>
      <c r="J321" s="108">
        <v>6576754</v>
      </c>
      <c r="K321" s="36"/>
      <c r="L321" s="223" t="s">
        <v>2341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483652</v>
      </c>
      <c r="G322" s="108">
        <v>0</v>
      </c>
      <c r="H322" s="108">
        <v>154870</v>
      </c>
      <c r="I322" s="108">
        <v>23700</v>
      </c>
      <c r="J322" s="108">
        <v>305082</v>
      </c>
      <c r="K322" s="36"/>
      <c r="L322" s="223" t="s">
        <v>2341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10424590</v>
      </c>
      <c r="G324" s="108">
        <v>1379948</v>
      </c>
      <c r="H324" s="108">
        <v>2767310</v>
      </c>
      <c r="I324" s="108">
        <v>316000</v>
      </c>
      <c r="J324" s="108">
        <v>5961332</v>
      </c>
      <c r="K324" s="36"/>
      <c r="L324" s="223" t="s">
        <v>2348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23072890</v>
      </c>
      <c r="G325" s="108">
        <v>0</v>
      </c>
      <c r="H325" s="108">
        <v>1268949</v>
      </c>
      <c r="I325" s="108">
        <v>0</v>
      </c>
      <c r="J325" s="108">
        <v>21803941</v>
      </c>
      <c r="K325" s="36"/>
      <c r="L325" s="223" t="s">
        <v>2348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2129320</v>
      </c>
      <c r="G326" s="108">
        <v>1092740</v>
      </c>
      <c r="H326" s="108">
        <v>755573</v>
      </c>
      <c r="I326" s="108">
        <v>49150</v>
      </c>
      <c r="J326" s="108">
        <v>231857</v>
      </c>
      <c r="K326" s="63"/>
      <c r="L326" s="223" t="s">
        <v>2348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353770</v>
      </c>
      <c r="G327" s="108">
        <v>0</v>
      </c>
      <c r="H327" s="108">
        <v>316625</v>
      </c>
      <c r="I327" s="108">
        <v>0</v>
      </c>
      <c r="J327" s="108">
        <v>37145</v>
      </c>
      <c r="K327" s="36"/>
      <c r="L327" s="223" t="s">
        <v>2348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7861147</v>
      </c>
      <c r="G328" s="108">
        <v>7225000</v>
      </c>
      <c r="H328" s="108">
        <v>612596</v>
      </c>
      <c r="I328" s="108">
        <v>0</v>
      </c>
      <c r="J328" s="108">
        <v>23551</v>
      </c>
      <c r="K328" s="36"/>
      <c r="L328" s="223" t="s">
        <v>2341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1940099</v>
      </c>
      <c r="G329" s="108">
        <v>0</v>
      </c>
      <c r="H329" s="108">
        <v>178704</v>
      </c>
      <c r="I329" s="108">
        <v>82500</v>
      </c>
      <c r="J329" s="108">
        <v>1678895</v>
      </c>
      <c r="K329" s="36"/>
      <c r="L329" s="223" t="s">
        <v>2341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708352</v>
      </c>
      <c r="G330" s="108">
        <v>237000</v>
      </c>
      <c r="H330" s="108">
        <v>471352</v>
      </c>
      <c r="I330" s="108">
        <v>0</v>
      </c>
      <c r="J330" s="108">
        <v>0</v>
      </c>
      <c r="K330" s="36"/>
      <c r="L330" s="223" t="s">
        <v>2341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5367146</v>
      </c>
      <c r="G331" s="108">
        <v>367801</v>
      </c>
      <c r="H331" s="108">
        <v>2515643</v>
      </c>
      <c r="I331" s="108">
        <v>0</v>
      </c>
      <c r="J331" s="108">
        <v>2483702</v>
      </c>
      <c r="K331" s="36"/>
      <c r="L331" s="223" t="s">
        <v>2341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23589634</v>
      </c>
      <c r="G332" s="108">
        <v>764852</v>
      </c>
      <c r="H332" s="108">
        <v>3294473</v>
      </c>
      <c r="I332" s="108">
        <v>17746412</v>
      </c>
      <c r="J332" s="108">
        <v>1783897</v>
      </c>
      <c r="K332" s="36"/>
      <c r="L332" s="223" t="s">
        <v>2348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30868</v>
      </c>
      <c r="G333" s="108">
        <v>0</v>
      </c>
      <c r="H333" s="108">
        <v>25368</v>
      </c>
      <c r="I333" s="108">
        <v>0</v>
      </c>
      <c r="J333" s="108">
        <v>5500</v>
      </c>
      <c r="K333" s="36"/>
      <c r="L333" s="223" t="s">
        <v>2341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416874</v>
      </c>
      <c r="G334" s="108">
        <v>0</v>
      </c>
      <c r="H334" s="108">
        <v>416874</v>
      </c>
      <c r="I334" s="108">
        <v>0</v>
      </c>
      <c r="J334" s="108">
        <v>0</v>
      </c>
      <c r="K334" s="36"/>
      <c r="L334" s="223" t="s">
        <v>2341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237103</v>
      </c>
      <c r="G335" s="108">
        <v>0</v>
      </c>
      <c r="H335" s="108">
        <v>189903</v>
      </c>
      <c r="I335" s="108">
        <v>4300</v>
      </c>
      <c r="J335" s="108">
        <v>42900</v>
      </c>
      <c r="K335" s="36"/>
      <c r="L335" s="223" t="s">
        <v>2341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9</v>
      </c>
      <c r="G336" s="107" t="s">
        <v>9</v>
      </c>
      <c r="H336" s="107" t="s">
        <v>9</v>
      </c>
      <c r="I336" s="107" t="s">
        <v>9</v>
      </c>
      <c r="J336" s="107" t="s">
        <v>9</v>
      </c>
      <c r="K336" s="36"/>
      <c r="L336" s="179" t="s">
        <v>9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84">G337+H337+I337+J337</f>
        <v>1003600</v>
      </c>
      <c r="G337" s="108">
        <v>443300</v>
      </c>
      <c r="H337" s="108">
        <v>440880</v>
      </c>
      <c r="I337" s="108">
        <v>0</v>
      </c>
      <c r="J337" s="108">
        <v>119420</v>
      </c>
      <c r="K337" s="36"/>
      <c r="L337" s="223" t="s">
        <v>2341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491249</v>
      </c>
      <c r="G338" s="108">
        <v>15000</v>
      </c>
      <c r="H338" s="108">
        <v>285849</v>
      </c>
      <c r="I338" s="108">
        <v>0</v>
      </c>
      <c r="J338" s="108">
        <v>190400</v>
      </c>
      <c r="K338" s="36"/>
      <c r="L338" s="223" t="s">
        <v>2348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504636</v>
      </c>
      <c r="G339" s="108">
        <v>0</v>
      </c>
      <c r="H339" s="108">
        <v>262119</v>
      </c>
      <c r="I339" s="108">
        <v>0</v>
      </c>
      <c r="J339" s="108">
        <v>242517</v>
      </c>
      <c r="K339" s="36"/>
      <c r="L339" s="223" t="s">
        <v>2341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10309992</v>
      </c>
      <c r="G340" s="108">
        <v>7110326</v>
      </c>
      <c r="H340" s="108">
        <v>1709156</v>
      </c>
      <c r="I340" s="108">
        <v>688801</v>
      </c>
      <c r="J340" s="108">
        <v>801709</v>
      </c>
      <c r="K340" s="36"/>
      <c r="L340" s="223" t="s">
        <v>2341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2285168</v>
      </c>
      <c r="G341" s="108">
        <v>28000</v>
      </c>
      <c r="H341" s="108">
        <v>821302</v>
      </c>
      <c r="I341" s="108">
        <v>123500</v>
      </c>
      <c r="J341" s="108">
        <v>1312366</v>
      </c>
      <c r="K341" s="36"/>
      <c r="L341" s="223" t="s">
        <v>2341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4353445</v>
      </c>
      <c r="G342" s="108">
        <v>666850</v>
      </c>
      <c r="H342" s="108">
        <v>1274691</v>
      </c>
      <c r="I342" s="108">
        <v>202200</v>
      </c>
      <c r="J342" s="108">
        <v>2209704</v>
      </c>
      <c r="K342" s="36"/>
      <c r="L342" s="223" t="s">
        <v>2348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1163336</v>
      </c>
      <c r="G343" s="108">
        <v>200000</v>
      </c>
      <c r="H343" s="108">
        <v>913453</v>
      </c>
      <c r="I343" s="108">
        <v>0</v>
      </c>
      <c r="J343" s="108">
        <v>49883</v>
      </c>
      <c r="K343" s="36"/>
      <c r="L343" s="223" t="s">
        <v>2348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6826921</v>
      </c>
      <c r="G344" s="108">
        <v>279500</v>
      </c>
      <c r="H344" s="108">
        <v>1573264</v>
      </c>
      <c r="I344" s="108">
        <v>1742450</v>
      </c>
      <c r="J344" s="108">
        <v>3231707</v>
      </c>
      <c r="K344" s="36"/>
      <c r="L344" s="223" t="s">
        <v>2341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3912144</v>
      </c>
      <c r="G345" s="108">
        <v>0</v>
      </c>
      <c r="H345" s="108">
        <v>742689</v>
      </c>
      <c r="I345" s="108">
        <v>65003</v>
      </c>
      <c r="J345" s="108">
        <v>3104452</v>
      </c>
      <c r="K345" s="36"/>
      <c r="L345" s="223" t="s">
        <v>2348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1836798</v>
      </c>
      <c r="G346" s="108">
        <v>120002</v>
      </c>
      <c r="H346" s="108">
        <v>1095590</v>
      </c>
      <c r="I346" s="108">
        <v>230000</v>
      </c>
      <c r="J346" s="108">
        <v>391206</v>
      </c>
      <c r="K346" s="36"/>
      <c r="L346" s="223" t="s">
        <v>2341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552420</v>
      </c>
      <c r="G347" s="108">
        <v>0</v>
      </c>
      <c r="H347" s="108">
        <v>471120</v>
      </c>
      <c r="I347" s="108">
        <v>29800</v>
      </c>
      <c r="J347" s="108">
        <v>51500</v>
      </c>
      <c r="K347" s="36"/>
      <c r="L347" s="223" t="s">
        <v>2341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11951746</v>
      </c>
      <c r="G348" s="108">
        <v>1596622</v>
      </c>
      <c r="H348" s="108">
        <v>1877022</v>
      </c>
      <c r="I348" s="108">
        <v>5625402</v>
      </c>
      <c r="J348" s="108">
        <v>2852700</v>
      </c>
      <c r="K348" s="36"/>
      <c r="L348" s="223" t="s">
        <v>2348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1932714</v>
      </c>
      <c r="G349" s="108">
        <v>0</v>
      </c>
      <c r="H349" s="108">
        <v>165354</v>
      </c>
      <c r="I349" s="108">
        <v>25000</v>
      </c>
      <c r="J349" s="108">
        <v>1742360</v>
      </c>
      <c r="K349" s="36"/>
      <c r="L349" s="223" t="s">
        <v>2348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366409</v>
      </c>
      <c r="G350" s="108">
        <v>0</v>
      </c>
      <c r="H350" s="108">
        <v>333610</v>
      </c>
      <c r="I350" s="108">
        <v>200</v>
      </c>
      <c r="J350" s="108">
        <v>32599</v>
      </c>
      <c r="K350" s="36"/>
      <c r="L350" s="223" t="s">
        <v>2341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460566</v>
      </c>
      <c r="G351" s="108">
        <v>1</v>
      </c>
      <c r="H351" s="108">
        <v>304634</v>
      </c>
      <c r="I351" s="108">
        <v>0</v>
      </c>
      <c r="J351" s="108">
        <v>155931</v>
      </c>
      <c r="K351" s="36"/>
      <c r="L351" s="223" t="s">
        <v>2341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16443814</v>
      </c>
      <c r="G352" s="108">
        <v>871006</v>
      </c>
      <c r="H352" s="108">
        <v>3194843</v>
      </c>
      <c r="I352" s="108">
        <v>4099387</v>
      </c>
      <c r="J352" s="108">
        <v>8278578</v>
      </c>
      <c r="K352" s="36"/>
      <c r="L352" s="223" t="s">
        <v>2341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130717</v>
      </c>
      <c r="G353" s="108">
        <v>1000</v>
      </c>
      <c r="H353" s="108">
        <v>54214</v>
      </c>
      <c r="I353" s="108">
        <v>49503</v>
      </c>
      <c r="J353" s="108">
        <v>26000</v>
      </c>
      <c r="K353" s="36"/>
      <c r="L353" s="223" t="s">
        <v>2348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90736</v>
      </c>
      <c r="G354" s="108">
        <v>0</v>
      </c>
      <c r="H354" s="108">
        <v>81035</v>
      </c>
      <c r="I354" s="108">
        <v>0</v>
      </c>
      <c r="J354" s="108">
        <v>9701</v>
      </c>
      <c r="K354" s="36"/>
      <c r="L354" s="223" t="s">
        <v>2341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1873744</v>
      </c>
      <c r="G355" s="108">
        <v>733250</v>
      </c>
      <c r="H355" s="108">
        <v>630672</v>
      </c>
      <c r="I355" s="108">
        <v>0</v>
      </c>
      <c r="J355" s="108">
        <v>509822</v>
      </c>
      <c r="K355" s="36"/>
      <c r="L355" s="223" t="s">
        <v>2341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456169</v>
      </c>
      <c r="G356" s="108">
        <v>0</v>
      </c>
      <c r="H356" s="108">
        <v>321744</v>
      </c>
      <c r="I356" s="108">
        <v>120000</v>
      </c>
      <c r="J356" s="108">
        <v>14425</v>
      </c>
      <c r="K356" s="36"/>
      <c r="L356" s="223" t="s">
        <v>2341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757299</v>
      </c>
      <c r="G357" s="108">
        <v>486051</v>
      </c>
      <c r="H357" s="108">
        <v>210797</v>
      </c>
      <c r="I357" s="108">
        <v>53700</v>
      </c>
      <c r="J357" s="108">
        <v>6751</v>
      </c>
      <c r="K357" s="36"/>
      <c r="L357" s="223" t="s">
        <v>2348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1436972</v>
      </c>
      <c r="G358" s="108">
        <v>875000</v>
      </c>
      <c r="H358" s="108">
        <v>369855</v>
      </c>
      <c r="I358" s="108">
        <v>61000</v>
      </c>
      <c r="J358" s="108">
        <v>131117</v>
      </c>
      <c r="K358" s="36"/>
      <c r="L358" s="223" t="s">
        <v>2348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457465</v>
      </c>
      <c r="G359" s="108">
        <v>228000</v>
      </c>
      <c r="H359" s="108">
        <v>228465</v>
      </c>
      <c r="I359" s="108">
        <v>0</v>
      </c>
      <c r="J359" s="108">
        <v>1000</v>
      </c>
      <c r="K359" s="36"/>
      <c r="L359" s="223" t="s">
        <v>2341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982294</v>
      </c>
      <c r="G360" s="108">
        <v>388000</v>
      </c>
      <c r="H360" s="108">
        <v>388643</v>
      </c>
      <c r="I360" s="108">
        <v>38200</v>
      </c>
      <c r="J360" s="108">
        <v>167451</v>
      </c>
      <c r="K360" s="36"/>
      <c r="L360" s="223" t="s">
        <v>2341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993487</v>
      </c>
      <c r="G361" s="108">
        <v>594</v>
      </c>
      <c r="H361" s="108">
        <v>907393</v>
      </c>
      <c r="I361" s="108">
        <v>0</v>
      </c>
      <c r="J361" s="108">
        <v>85500</v>
      </c>
      <c r="K361" s="36"/>
      <c r="L361" s="223" t="s">
        <v>2348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579194</v>
      </c>
      <c r="G362" s="108">
        <v>10000</v>
      </c>
      <c r="H362" s="108">
        <v>564194</v>
      </c>
      <c r="I362" s="108">
        <v>0</v>
      </c>
      <c r="J362" s="108">
        <v>5000</v>
      </c>
      <c r="K362" s="36"/>
      <c r="L362" s="223" t="s">
        <v>2348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903579</v>
      </c>
      <c r="G363" s="108">
        <v>271500</v>
      </c>
      <c r="H363" s="108">
        <v>376778</v>
      </c>
      <c r="I363" s="108">
        <v>0</v>
      </c>
      <c r="J363" s="108">
        <v>255301</v>
      </c>
      <c r="K363" s="36"/>
      <c r="L363" s="223" t="s">
        <v>2341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54080</v>
      </c>
      <c r="G364" s="108">
        <v>0</v>
      </c>
      <c r="H364" s="108">
        <v>49380</v>
      </c>
      <c r="I364" s="108">
        <v>0</v>
      </c>
      <c r="J364" s="108">
        <v>4700</v>
      </c>
      <c r="K364" s="63"/>
      <c r="L364" s="223" t="s">
        <v>2341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4368192</v>
      </c>
      <c r="G365" s="108">
        <v>1857000</v>
      </c>
      <c r="H365" s="108">
        <v>509817</v>
      </c>
      <c r="I365" s="108">
        <v>2000000</v>
      </c>
      <c r="J365" s="108">
        <v>1375</v>
      </c>
      <c r="K365" s="36"/>
      <c r="L365" s="223" t="s">
        <v>2341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352000</v>
      </c>
      <c r="G366" s="108">
        <v>0</v>
      </c>
      <c r="H366" s="108">
        <v>331620</v>
      </c>
      <c r="I366" s="108">
        <v>0</v>
      </c>
      <c r="J366" s="108">
        <v>20380</v>
      </c>
      <c r="K366" s="36"/>
      <c r="L366" s="223" t="s">
        <v>2341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1417706</v>
      </c>
      <c r="G367" s="108">
        <v>0</v>
      </c>
      <c r="H367" s="108">
        <v>132873</v>
      </c>
      <c r="I367" s="108">
        <v>3000</v>
      </c>
      <c r="J367" s="108">
        <v>1281833</v>
      </c>
      <c r="K367" s="36"/>
      <c r="L367" s="223" t="s">
        <v>2341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10186582</v>
      </c>
      <c r="G368" s="108">
        <v>967500</v>
      </c>
      <c r="H368" s="108">
        <v>1638160</v>
      </c>
      <c r="I368" s="108">
        <v>526350</v>
      </c>
      <c r="J368" s="108">
        <v>7054572</v>
      </c>
      <c r="K368" s="36"/>
      <c r="L368" s="223" t="s">
        <v>2348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1021234</v>
      </c>
      <c r="G369" s="108">
        <v>286550</v>
      </c>
      <c r="H369" s="108">
        <v>732184</v>
      </c>
      <c r="I369" s="108">
        <v>0</v>
      </c>
      <c r="J369" s="108">
        <v>2500</v>
      </c>
      <c r="K369" s="36"/>
      <c r="L369" s="223" t="s">
        <v>2348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7754141</v>
      </c>
      <c r="G370" s="108">
        <v>1480575</v>
      </c>
      <c r="H370" s="108">
        <v>1045540</v>
      </c>
      <c r="I370" s="108">
        <v>2000</v>
      </c>
      <c r="J370" s="108">
        <v>5226026</v>
      </c>
      <c r="K370" s="36"/>
      <c r="L370" s="223" t="s">
        <v>2341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6420238</v>
      </c>
      <c r="G371" s="108">
        <v>1144448</v>
      </c>
      <c r="H371" s="108">
        <v>2590218</v>
      </c>
      <c r="I371" s="108">
        <v>86930</v>
      </c>
      <c r="J371" s="108">
        <v>2598642</v>
      </c>
      <c r="K371" s="36"/>
      <c r="L371" s="223" t="s">
        <v>2341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172900</v>
      </c>
      <c r="G372" s="108">
        <v>0</v>
      </c>
      <c r="H372" s="108">
        <v>172900</v>
      </c>
      <c r="I372" s="108">
        <v>0</v>
      </c>
      <c r="J372" s="108">
        <v>0</v>
      </c>
      <c r="K372" s="36"/>
      <c r="L372" s="223" t="s">
        <v>2348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1290398</v>
      </c>
      <c r="G373" s="108">
        <v>301000</v>
      </c>
      <c r="H373" s="108">
        <v>410198</v>
      </c>
      <c r="I373" s="108">
        <v>575000</v>
      </c>
      <c r="J373" s="108">
        <v>4200</v>
      </c>
      <c r="K373" s="36"/>
      <c r="L373" s="223" t="s">
        <v>2348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810682</v>
      </c>
      <c r="G374" s="108">
        <v>0</v>
      </c>
      <c r="H374" s="108">
        <v>757132</v>
      </c>
      <c r="I374" s="108">
        <v>1000</v>
      </c>
      <c r="J374" s="108">
        <v>52550</v>
      </c>
      <c r="K374" s="36"/>
      <c r="L374" s="223" t="s">
        <v>2341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2075848</v>
      </c>
      <c r="G375" s="108">
        <v>1187000</v>
      </c>
      <c r="H375" s="108">
        <v>835148</v>
      </c>
      <c r="I375" s="108">
        <v>0</v>
      </c>
      <c r="J375" s="108">
        <v>53700</v>
      </c>
      <c r="K375" s="36"/>
      <c r="L375" s="223" t="s">
        <v>2348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15000</v>
      </c>
      <c r="G376" s="108">
        <v>0</v>
      </c>
      <c r="H376" s="108">
        <v>15000</v>
      </c>
      <c r="I376" s="108">
        <v>0</v>
      </c>
      <c r="J376" s="108">
        <v>0</v>
      </c>
      <c r="K376" s="36"/>
      <c r="L376" s="223" t="s">
        <v>2348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2526323</v>
      </c>
      <c r="G377" s="108">
        <v>1214800</v>
      </c>
      <c r="H377" s="108">
        <v>1117098</v>
      </c>
      <c r="I377" s="108">
        <v>0</v>
      </c>
      <c r="J377" s="108">
        <v>194425</v>
      </c>
      <c r="K377" s="36"/>
      <c r="L377" s="223" t="s">
        <v>2348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4340100</v>
      </c>
      <c r="G378" s="108">
        <v>573200</v>
      </c>
      <c r="H378" s="108">
        <v>2644965</v>
      </c>
      <c r="I378" s="108">
        <v>0</v>
      </c>
      <c r="J378" s="108">
        <v>1121935</v>
      </c>
      <c r="K378" s="36"/>
      <c r="L378" s="223" t="s">
        <v>2348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958162</v>
      </c>
      <c r="G379" s="108">
        <v>0</v>
      </c>
      <c r="H379" s="108">
        <v>737162</v>
      </c>
      <c r="I379" s="108">
        <v>0</v>
      </c>
      <c r="J379" s="108">
        <v>221000</v>
      </c>
      <c r="K379" s="36"/>
      <c r="L379" s="223" t="s">
        <v>2348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5530114</v>
      </c>
      <c r="G380" s="108">
        <v>1303855</v>
      </c>
      <c r="H380" s="108">
        <v>1837775</v>
      </c>
      <c r="I380" s="108">
        <v>1019325</v>
      </c>
      <c r="J380" s="108">
        <v>1369159</v>
      </c>
      <c r="K380" s="36"/>
      <c r="L380" s="223" t="s">
        <v>2341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407656</v>
      </c>
      <c r="G381" s="108">
        <v>500</v>
      </c>
      <c r="H381" s="108">
        <v>317891</v>
      </c>
      <c r="I381" s="108">
        <v>0</v>
      </c>
      <c r="J381" s="108">
        <v>89265</v>
      </c>
      <c r="K381" s="36"/>
      <c r="L381" s="223" t="s">
        <v>2348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2487521</v>
      </c>
      <c r="G382" s="108">
        <v>1625006</v>
      </c>
      <c r="H382" s="108">
        <v>655571</v>
      </c>
      <c r="I382" s="108">
        <v>11650</v>
      </c>
      <c r="J382" s="108">
        <v>195294</v>
      </c>
      <c r="K382" s="36"/>
      <c r="L382" s="223" t="s">
        <v>2341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10165833</v>
      </c>
      <c r="G383" s="108">
        <v>4792047</v>
      </c>
      <c r="H383" s="108">
        <v>3853875</v>
      </c>
      <c r="I383" s="108">
        <v>0</v>
      </c>
      <c r="J383" s="108">
        <v>1519911</v>
      </c>
      <c r="K383" s="36"/>
      <c r="L383" s="223" t="s">
        <v>2348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2008230</v>
      </c>
      <c r="G384" s="108">
        <v>1475</v>
      </c>
      <c r="H384" s="108">
        <v>446795</v>
      </c>
      <c r="I384" s="108">
        <v>82551</v>
      </c>
      <c r="J384" s="108">
        <v>1477409</v>
      </c>
      <c r="K384" s="36"/>
      <c r="L384" s="223" t="s">
        <v>2348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3825145</v>
      </c>
      <c r="G386" s="108">
        <v>470200</v>
      </c>
      <c r="H386" s="108">
        <v>1295314</v>
      </c>
      <c r="I386" s="108">
        <v>0</v>
      </c>
      <c r="J386" s="108">
        <v>2059631</v>
      </c>
      <c r="K386" s="36"/>
      <c r="L386" s="223" t="s">
        <v>2341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145451</v>
      </c>
      <c r="G387" s="108">
        <v>0</v>
      </c>
      <c r="H387" s="108">
        <v>128851</v>
      </c>
      <c r="I387" s="108">
        <v>2400</v>
      </c>
      <c r="J387" s="108">
        <v>14200</v>
      </c>
      <c r="K387" s="36"/>
      <c r="L387" s="223" t="s">
        <v>2341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1730403</v>
      </c>
      <c r="G388" s="108">
        <v>0</v>
      </c>
      <c r="H388" s="108">
        <v>441580</v>
      </c>
      <c r="I388" s="108">
        <v>0</v>
      </c>
      <c r="J388" s="108">
        <v>1288823</v>
      </c>
      <c r="K388" s="36"/>
      <c r="L388" s="223" t="s">
        <v>2341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4058558</v>
      </c>
      <c r="G389" s="108">
        <v>440500</v>
      </c>
      <c r="H389" s="108">
        <v>1359963</v>
      </c>
      <c r="I389" s="108">
        <v>0</v>
      </c>
      <c r="J389" s="108">
        <v>2258095</v>
      </c>
      <c r="K389" s="36"/>
      <c r="L389" s="223" t="s">
        <v>2341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1243792</v>
      </c>
      <c r="G390" s="108">
        <v>950456</v>
      </c>
      <c r="H390" s="108">
        <v>226036</v>
      </c>
      <c r="I390" s="108">
        <v>0</v>
      </c>
      <c r="J390" s="108">
        <v>67300</v>
      </c>
      <c r="K390" s="36"/>
      <c r="L390" s="223" t="s">
        <v>2341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179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>G392+H392+I392+J392</f>
        <v>1915008</v>
      </c>
      <c r="G392" s="108">
        <v>423200</v>
      </c>
      <c r="H392" s="108">
        <v>581670</v>
      </c>
      <c r="I392" s="108">
        <v>0</v>
      </c>
      <c r="J392" s="108">
        <v>910138</v>
      </c>
      <c r="K392" s="63"/>
      <c r="L392" s="223" t="s">
        <v>2341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 t="s">
        <v>9</v>
      </c>
      <c r="G393" s="107" t="s">
        <v>9</v>
      </c>
      <c r="H393" s="107" t="s">
        <v>9</v>
      </c>
      <c r="I393" s="107" t="s">
        <v>9</v>
      </c>
      <c r="J393" s="107" t="s">
        <v>9</v>
      </c>
      <c r="K393" s="36"/>
      <c r="L393" s="179" t="s">
        <v>9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aca="true" t="shared" si="13" ref="F394:F412">G394+H394+I394+J394</f>
        <v>4173803</v>
      </c>
      <c r="G394" s="108">
        <v>3438400</v>
      </c>
      <c r="H394" s="108">
        <v>735403</v>
      </c>
      <c r="I394" s="108">
        <v>0</v>
      </c>
      <c r="J394" s="108">
        <v>0</v>
      </c>
      <c r="K394" s="36"/>
      <c r="L394" s="223" t="s">
        <v>2341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832622</v>
      </c>
      <c r="G395" s="108">
        <v>115250</v>
      </c>
      <c r="H395" s="108">
        <v>117972</v>
      </c>
      <c r="I395" s="108">
        <v>0</v>
      </c>
      <c r="J395" s="108">
        <v>599400</v>
      </c>
      <c r="K395" s="36"/>
      <c r="L395" s="223" t="s">
        <v>2348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5998782</v>
      </c>
      <c r="G396" s="108">
        <v>2073350</v>
      </c>
      <c r="H396" s="108">
        <v>268250</v>
      </c>
      <c r="I396" s="108">
        <v>3515412</v>
      </c>
      <c r="J396" s="108">
        <v>141770</v>
      </c>
      <c r="K396" s="36"/>
      <c r="L396" s="223" t="s">
        <v>2341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372220</v>
      </c>
      <c r="G397" s="108">
        <v>0</v>
      </c>
      <c r="H397" s="108">
        <v>247370</v>
      </c>
      <c r="I397" s="108">
        <v>0</v>
      </c>
      <c r="J397" s="108">
        <v>124850</v>
      </c>
      <c r="K397" s="36"/>
      <c r="L397" s="223" t="s">
        <v>2348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26936</v>
      </c>
      <c r="G398" s="108">
        <v>0</v>
      </c>
      <c r="H398" s="108">
        <v>26936</v>
      </c>
      <c r="I398" s="108">
        <v>0</v>
      </c>
      <c r="J398" s="108">
        <v>0</v>
      </c>
      <c r="K398" s="36"/>
      <c r="L398" s="223" t="s">
        <v>2348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38329</v>
      </c>
      <c r="G399" s="108">
        <v>0</v>
      </c>
      <c r="H399" s="108">
        <v>37829</v>
      </c>
      <c r="I399" s="108">
        <v>0</v>
      </c>
      <c r="J399" s="108">
        <v>500</v>
      </c>
      <c r="K399" s="36"/>
      <c r="L399" s="223" t="s">
        <v>2348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4573084</v>
      </c>
      <c r="G400" s="108">
        <v>3786525</v>
      </c>
      <c r="H400" s="108">
        <v>683421</v>
      </c>
      <c r="I400" s="108">
        <v>61600</v>
      </c>
      <c r="J400" s="108">
        <v>41538</v>
      </c>
      <c r="K400" s="36"/>
      <c r="L400" s="223" t="s">
        <v>2341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1207857</v>
      </c>
      <c r="G401" s="108">
        <v>0</v>
      </c>
      <c r="H401" s="108">
        <v>682756</v>
      </c>
      <c r="I401" s="108">
        <v>58250</v>
      </c>
      <c r="J401" s="108">
        <v>466851</v>
      </c>
      <c r="K401" s="36"/>
      <c r="L401" s="223" t="s">
        <v>2341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788116</v>
      </c>
      <c r="G402" s="108">
        <v>295000</v>
      </c>
      <c r="H402" s="108">
        <v>493116</v>
      </c>
      <c r="I402" s="108">
        <v>0</v>
      </c>
      <c r="J402" s="108">
        <v>0</v>
      </c>
      <c r="K402" s="36"/>
      <c r="L402" s="223" t="s">
        <v>2341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2101338</v>
      </c>
      <c r="G403" s="108">
        <v>1147000</v>
      </c>
      <c r="H403" s="108">
        <v>444973</v>
      </c>
      <c r="I403" s="108">
        <v>159805</v>
      </c>
      <c r="J403" s="108">
        <v>349560</v>
      </c>
      <c r="K403" s="36"/>
      <c r="L403" s="223" t="s">
        <v>2341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3079944</v>
      </c>
      <c r="G404" s="108">
        <v>541930</v>
      </c>
      <c r="H404" s="108">
        <v>1160276</v>
      </c>
      <c r="I404" s="108">
        <v>275899</v>
      </c>
      <c r="J404" s="108">
        <v>1101839</v>
      </c>
      <c r="K404" s="36"/>
      <c r="L404" s="223" t="s">
        <v>2341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1635480</v>
      </c>
      <c r="G405" s="108">
        <v>507800</v>
      </c>
      <c r="H405" s="108">
        <v>228305</v>
      </c>
      <c r="I405" s="108">
        <v>210000</v>
      </c>
      <c r="J405" s="108">
        <v>689375</v>
      </c>
      <c r="K405" s="36"/>
      <c r="L405" s="223" t="s">
        <v>2348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296415</v>
      </c>
      <c r="G406" s="108">
        <v>0</v>
      </c>
      <c r="H406" s="108">
        <v>272115</v>
      </c>
      <c r="I406" s="108">
        <v>0</v>
      </c>
      <c r="J406" s="108">
        <v>24300</v>
      </c>
      <c r="K406" s="36"/>
      <c r="L406" s="223" t="s">
        <v>2348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559705</v>
      </c>
      <c r="G407" s="108">
        <v>392450</v>
      </c>
      <c r="H407" s="108">
        <v>167255</v>
      </c>
      <c r="I407" s="108">
        <v>0</v>
      </c>
      <c r="J407" s="108">
        <v>0</v>
      </c>
      <c r="K407" s="36"/>
      <c r="L407" s="223" t="s">
        <v>2341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1079286</v>
      </c>
      <c r="G408" s="108">
        <v>281000</v>
      </c>
      <c r="H408" s="108">
        <v>147304</v>
      </c>
      <c r="I408" s="108">
        <v>0</v>
      </c>
      <c r="J408" s="108">
        <v>650982</v>
      </c>
      <c r="K408" s="36"/>
      <c r="L408" s="223" t="s">
        <v>2341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2091033</v>
      </c>
      <c r="G409" s="108">
        <v>860200</v>
      </c>
      <c r="H409" s="108">
        <v>1142438</v>
      </c>
      <c r="I409" s="108">
        <v>0</v>
      </c>
      <c r="J409" s="108">
        <v>88395</v>
      </c>
      <c r="K409" s="36"/>
      <c r="L409" s="223" t="s">
        <v>2348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4396816</v>
      </c>
      <c r="G410" s="108">
        <v>764600</v>
      </c>
      <c r="H410" s="108">
        <v>1850656</v>
      </c>
      <c r="I410" s="108">
        <v>0</v>
      </c>
      <c r="J410" s="108">
        <v>1781560</v>
      </c>
      <c r="K410" s="36"/>
      <c r="L410" s="223" t="s">
        <v>2341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49950</v>
      </c>
      <c r="G411" s="108">
        <v>0</v>
      </c>
      <c r="H411" s="108">
        <v>41950</v>
      </c>
      <c r="I411" s="108">
        <v>0</v>
      </c>
      <c r="J411" s="108">
        <v>8000</v>
      </c>
      <c r="K411" s="36"/>
      <c r="L411" s="223" t="s">
        <v>2341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9325638</v>
      </c>
      <c r="G412" s="108">
        <v>0</v>
      </c>
      <c r="H412" s="108">
        <v>734193</v>
      </c>
      <c r="I412" s="108">
        <v>7855650</v>
      </c>
      <c r="J412" s="108">
        <v>735795</v>
      </c>
      <c r="K412" s="36"/>
      <c r="L412" s="223" t="s">
        <v>2341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 t="s">
        <v>9</v>
      </c>
      <c r="G413" s="107" t="s">
        <v>9</v>
      </c>
      <c r="H413" s="107" t="s">
        <v>9</v>
      </c>
      <c r="I413" s="107" t="s">
        <v>9</v>
      </c>
      <c r="J413" s="107" t="s">
        <v>9</v>
      </c>
      <c r="K413" s="36"/>
      <c r="L413" s="179" t="s">
        <v>9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>G414+H414+I414+J414</f>
        <v>2510754</v>
      </c>
      <c r="G414" s="108">
        <v>0</v>
      </c>
      <c r="H414" s="108">
        <v>2375428</v>
      </c>
      <c r="I414" s="108">
        <v>0</v>
      </c>
      <c r="J414" s="108">
        <v>135326</v>
      </c>
      <c r="K414" s="36"/>
      <c r="L414" s="223" t="s">
        <v>2341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179" t="s">
        <v>9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4" ref="F416:F447">G416+H416+I416+J416</f>
        <v>17755223</v>
      </c>
      <c r="G416" s="108">
        <v>898500</v>
      </c>
      <c r="H416" s="108">
        <v>1123792</v>
      </c>
      <c r="I416" s="108">
        <v>0</v>
      </c>
      <c r="J416" s="108">
        <v>15732931</v>
      </c>
      <c r="K416" s="36"/>
      <c r="L416" s="223" t="s">
        <v>2341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2992527</v>
      </c>
      <c r="G417" s="108">
        <v>1000800</v>
      </c>
      <c r="H417" s="108">
        <v>655132</v>
      </c>
      <c r="I417" s="108">
        <v>0</v>
      </c>
      <c r="J417" s="108">
        <v>1336595</v>
      </c>
      <c r="K417" s="36"/>
      <c r="L417" s="223" t="s">
        <v>2348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4068232</v>
      </c>
      <c r="G418" s="108">
        <v>3470000</v>
      </c>
      <c r="H418" s="108">
        <v>592632</v>
      </c>
      <c r="I418" s="108">
        <v>0</v>
      </c>
      <c r="J418" s="108">
        <v>5600</v>
      </c>
      <c r="K418" s="36"/>
      <c r="L418" s="223" t="s">
        <v>2348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1878805</v>
      </c>
      <c r="G419" s="108">
        <v>7152</v>
      </c>
      <c r="H419" s="108">
        <v>626185</v>
      </c>
      <c r="I419" s="108">
        <v>5818</v>
      </c>
      <c r="J419" s="108">
        <v>1239650</v>
      </c>
      <c r="K419" s="36"/>
      <c r="L419" s="223" t="s">
        <v>2348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657046</v>
      </c>
      <c r="G420" s="108">
        <v>0</v>
      </c>
      <c r="H420" s="108">
        <v>640176</v>
      </c>
      <c r="I420" s="108">
        <v>0</v>
      </c>
      <c r="J420" s="108">
        <v>16870</v>
      </c>
      <c r="K420" s="36"/>
      <c r="L420" s="223" t="s">
        <v>2341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1024706</v>
      </c>
      <c r="G421" s="108">
        <v>541603</v>
      </c>
      <c r="H421" s="108">
        <v>407903</v>
      </c>
      <c r="I421" s="108">
        <v>0</v>
      </c>
      <c r="J421" s="108">
        <v>75200</v>
      </c>
      <c r="K421" s="36"/>
      <c r="L421" s="223" t="s">
        <v>2341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46411</v>
      </c>
      <c r="G422" s="108">
        <v>0</v>
      </c>
      <c r="H422" s="108">
        <v>37734</v>
      </c>
      <c r="I422" s="108">
        <v>0</v>
      </c>
      <c r="J422" s="108">
        <v>8677</v>
      </c>
      <c r="K422" s="36"/>
      <c r="L422" s="223" t="s">
        <v>2348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725668</v>
      </c>
      <c r="G423" s="108">
        <v>0</v>
      </c>
      <c r="H423" s="108">
        <v>623468</v>
      </c>
      <c r="I423" s="108">
        <v>0</v>
      </c>
      <c r="J423" s="108">
        <v>102200</v>
      </c>
      <c r="K423" s="36"/>
      <c r="L423" s="223" t="s">
        <v>2341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90795</v>
      </c>
      <c r="G424" s="108">
        <v>0</v>
      </c>
      <c r="H424" s="108">
        <v>90795</v>
      </c>
      <c r="I424" s="108">
        <v>0</v>
      </c>
      <c r="J424" s="108">
        <v>0</v>
      </c>
      <c r="K424" s="36"/>
      <c r="L424" s="223" t="s">
        <v>2348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147028</v>
      </c>
      <c r="G425" s="108">
        <v>0</v>
      </c>
      <c r="H425" s="108">
        <v>137028</v>
      </c>
      <c r="I425" s="108">
        <v>0</v>
      </c>
      <c r="J425" s="108">
        <v>10000</v>
      </c>
      <c r="K425" s="36"/>
      <c r="L425" s="223" t="s">
        <v>2348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1918681</v>
      </c>
      <c r="G426" s="108">
        <v>685000</v>
      </c>
      <c r="H426" s="108">
        <v>1086597</v>
      </c>
      <c r="I426" s="108">
        <v>12200</v>
      </c>
      <c r="J426" s="108">
        <v>134884</v>
      </c>
      <c r="K426" s="36"/>
      <c r="L426" s="223" t="s">
        <v>2341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4855590</v>
      </c>
      <c r="G427" s="108">
        <v>0</v>
      </c>
      <c r="H427" s="108">
        <v>1535531</v>
      </c>
      <c r="I427" s="108">
        <v>0</v>
      </c>
      <c r="J427" s="108">
        <v>3320059</v>
      </c>
      <c r="K427" s="36"/>
      <c r="L427" s="223" t="s">
        <v>2341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1487665</v>
      </c>
      <c r="G428" s="108">
        <v>0</v>
      </c>
      <c r="H428" s="108">
        <v>369431</v>
      </c>
      <c r="I428" s="108">
        <v>0</v>
      </c>
      <c r="J428" s="108">
        <v>1118234</v>
      </c>
      <c r="K428" s="36"/>
      <c r="L428" s="223" t="s">
        <v>2348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5850860</v>
      </c>
      <c r="G429" s="108">
        <v>1150</v>
      </c>
      <c r="H429" s="108">
        <v>1118697</v>
      </c>
      <c r="I429" s="108">
        <v>0</v>
      </c>
      <c r="J429" s="108">
        <v>4731013</v>
      </c>
      <c r="K429" s="36"/>
      <c r="L429" s="223" t="s">
        <v>2341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723876</v>
      </c>
      <c r="G430" s="108">
        <v>231000</v>
      </c>
      <c r="H430" s="108">
        <v>492876</v>
      </c>
      <c r="I430" s="108">
        <v>0</v>
      </c>
      <c r="J430" s="108">
        <v>0</v>
      </c>
      <c r="K430" s="36"/>
      <c r="L430" s="223" t="s">
        <v>2341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21675</v>
      </c>
      <c r="G431" s="108">
        <v>500</v>
      </c>
      <c r="H431" s="108">
        <v>21175</v>
      </c>
      <c r="I431" s="108">
        <v>0</v>
      </c>
      <c r="J431" s="108">
        <v>0</v>
      </c>
      <c r="K431" s="36"/>
      <c r="L431" s="223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5553349</v>
      </c>
      <c r="G432" s="108">
        <v>996450</v>
      </c>
      <c r="H432" s="108">
        <v>824089</v>
      </c>
      <c r="I432" s="108">
        <v>1768719</v>
      </c>
      <c r="J432" s="108">
        <v>1964091</v>
      </c>
      <c r="K432" s="36"/>
      <c r="L432" s="223" t="s">
        <v>2341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43024</v>
      </c>
      <c r="G433" s="108">
        <v>0</v>
      </c>
      <c r="H433" s="108">
        <v>17500</v>
      </c>
      <c r="I433" s="108">
        <v>0</v>
      </c>
      <c r="J433" s="108">
        <v>25524</v>
      </c>
      <c r="K433" s="36"/>
      <c r="L433" s="223" t="s">
        <v>2348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7973120</v>
      </c>
      <c r="G434" s="108">
        <v>781060</v>
      </c>
      <c r="H434" s="108">
        <v>1627437</v>
      </c>
      <c r="I434" s="108">
        <v>1000</v>
      </c>
      <c r="J434" s="108">
        <v>5563623</v>
      </c>
      <c r="K434" s="36"/>
      <c r="L434" s="223" t="s">
        <v>2341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1704183</v>
      </c>
      <c r="G435" s="108">
        <v>308490</v>
      </c>
      <c r="H435" s="108">
        <v>699593</v>
      </c>
      <c r="I435" s="108">
        <v>8500</v>
      </c>
      <c r="J435" s="108">
        <v>687600</v>
      </c>
      <c r="K435" s="36"/>
      <c r="L435" s="223" t="s">
        <v>2341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1837136</v>
      </c>
      <c r="G436" s="108">
        <v>0</v>
      </c>
      <c r="H436" s="108">
        <v>1246156</v>
      </c>
      <c r="I436" s="108">
        <v>70000</v>
      </c>
      <c r="J436" s="108">
        <v>520980</v>
      </c>
      <c r="K436" s="36"/>
      <c r="L436" s="223" t="s">
        <v>2348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4408970</v>
      </c>
      <c r="G437" s="108">
        <v>2903486</v>
      </c>
      <c r="H437" s="108">
        <v>932416</v>
      </c>
      <c r="I437" s="108">
        <v>0</v>
      </c>
      <c r="J437" s="108">
        <v>573068</v>
      </c>
      <c r="K437" s="36"/>
      <c r="L437" s="223" t="s">
        <v>2341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1485906</v>
      </c>
      <c r="G438" s="108">
        <v>0</v>
      </c>
      <c r="H438" s="108">
        <v>67300</v>
      </c>
      <c r="I438" s="108">
        <v>0</v>
      </c>
      <c r="J438" s="108">
        <v>1418606</v>
      </c>
      <c r="K438" s="63"/>
      <c r="L438" s="223" t="s">
        <v>2348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1978439</v>
      </c>
      <c r="G439" s="108">
        <v>0</v>
      </c>
      <c r="H439" s="108">
        <v>323281</v>
      </c>
      <c r="I439" s="108">
        <v>1004500</v>
      </c>
      <c r="J439" s="108">
        <v>650658</v>
      </c>
      <c r="K439" s="36"/>
      <c r="L439" s="223" t="s">
        <v>2341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3428561</v>
      </c>
      <c r="G440" s="108">
        <v>1038000</v>
      </c>
      <c r="H440" s="108">
        <v>1368541</v>
      </c>
      <c r="I440" s="108">
        <v>23407</v>
      </c>
      <c r="J440" s="108">
        <v>998613</v>
      </c>
      <c r="K440" s="36"/>
      <c r="L440" s="223" t="s">
        <v>2348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2923725</v>
      </c>
      <c r="G441" s="108">
        <v>0</v>
      </c>
      <c r="H441" s="108">
        <v>1212644</v>
      </c>
      <c r="I441" s="108">
        <v>0</v>
      </c>
      <c r="J441" s="108">
        <v>1711081</v>
      </c>
      <c r="K441" s="36"/>
      <c r="L441" s="223" t="s">
        <v>2341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39155</v>
      </c>
      <c r="G442" s="108">
        <v>0</v>
      </c>
      <c r="H442" s="108">
        <v>39155</v>
      </c>
      <c r="I442" s="108">
        <v>0</v>
      </c>
      <c r="J442" s="108">
        <v>0</v>
      </c>
      <c r="K442" s="36"/>
      <c r="L442" s="223" t="s">
        <v>2348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977418</v>
      </c>
      <c r="G443" s="108">
        <v>0</v>
      </c>
      <c r="H443" s="108">
        <v>951481</v>
      </c>
      <c r="I443" s="108">
        <v>0</v>
      </c>
      <c r="J443" s="108">
        <v>25937</v>
      </c>
      <c r="K443" s="36"/>
      <c r="L443" s="223" t="s">
        <v>2341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297754</v>
      </c>
      <c r="G444" s="108">
        <v>0</v>
      </c>
      <c r="H444" s="108">
        <v>96124</v>
      </c>
      <c r="I444" s="108">
        <v>0</v>
      </c>
      <c r="J444" s="108">
        <v>201630</v>
      </c>
      <c r="K444" s="36"/>
      <c r="L444" s="223" t="s">
        <v>2341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401441</v>
      </c>
      <c r="G445" s="108">
        <v>323900</v>
      </c>
      <c r="H445" s="108">
        <v>73541</v>
      </c>
      <c r="I445" s="108">
        <v>4000</v>
      </c>
      <c r="J445" s="108">
        <v>0</v>
      </c>
      <c r="K445" s="36"/>
      <c r="L445" s="223" t="s">
        <v>2348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880391</v>
      </c>
      <c r="G446" s="108">
        <v>582000</v>
      </c>
      <c r="H446" s="108">
        <v>268391</v>
      </c>
      <c r="I446" s="108">
        <v>0</v>
      </c>
      <c r="J446" s="108">
        <v>30000</v>
      </c>
      <c r="K446" s="36"/>
      <c r="L446" s="223" t="s">
        <v>2341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513312</v>
      </c>
      <c r="G447" s="108">
        <v>283700</v>
      </c>
      <c r="H447" s="108">
        <v>176912</v>
      </c>
      <c r="I447" s="108">
        <v>0</v>
      </c>
      <c r="J447" s="108">
        <v>52700</v>
      </c>
      <c r="K447" s="36"/>
      <c r="L447" s="223" t="s">
        <v>2341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5" ref="F448:F479">G448+H448+I448+J448</f>
        <v>377856</v>
      </c>
      <c r="G448" s="108">
        <v>0</v>
      </c>
      <c r="H448" s="108">
        <v>315262</v>
      </c>
      <c r="I448" s="108">
        <v>0</v>
      </c>
      <c r="J448" s="108">
        <v>62594</v>
      </c>
      <c r="K448" s="36"/>
      <c r="L448" s="223" t="s">
        <v>2341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6140666</v>
      </c>
      <c r="G449" s="108">
        <v>2636779</v>
      </c>
      <c r="H449" s="108">
        <v>2011484</v>
      </c>
      <c r="I449" s="108">
        <v>10400</v>
      </c>
      <c r="J449" s="108">
        <v>1482003</v>
      </c>
      <c r="K449" s="36"/>
      <c r="L449" s="223" t="s">
        <v>2341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5614964</v>
      </c>
      <c r="G450" s="108">
        <v>1281100</v>
      </c>
      <c r="H450" s="108">
        <v>2813859</v>
      </c>
      <c r="I450" s="108">
        <v>21000</v>
      </c>
      <c r="J450" s="108">
        <v>1499005</v>
      </c>
      <c r="K450" s="36"/>
      <c r="L450" s="223" t="s">
        <v>2348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13039826</v>
      </c>
      <c r="G451" s="108">
        <v>5307424</v>
      </c>
      <c r="H451" s="108">
        <v>5039879</v>
      </c>
      <c r="I451" s="108">
        <v>778802</v>
      </c>
      <c r="J451" s="108">
        <v>1913721</v>
      </c>
      <c r="K451" s="36"/>
      <c r="L451" s="223" t="s">
        <v>2348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65443</v>
      </c>
      <c r="G452" s="108">
        <v>0</v>
      </c>
      <c r="H452" s="108">
        <v>39942</v>
      </c>
      <c r="I452" s="108">
        <v>0</v>
      </c>
      <c r="J452" s="108">
        <v>25501</v>
      </c>
      <c r="K452" s="36"/>
      <c r="L452" s="223" t="s">
        <v>2341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88450</v>
      </c>
      <c r="G453" s="108">
        <v>15450</v>
      </c>
      <c r="H453" s="108">
        <v>13000</v>
      </c>
      <c r="I453" s="108">
        <v>0</v>
      </c>
      <c r="J453" s="108">
        <v>60000</v>
      </c>
      <c r="K453" s="36"/>
      <c r="L453" s="223" t="s">
        <v>2341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611440</v>
      </c>
      <c r="G454" s="108">
        <v>284000</v>
      </c>
      <c r="H454" s="108">
        <v>234240</v>
      </c>
      <c r="I454" s="108">
        <v>6000</v>
      </c>
      <c r="J454" s="108">
        <v>87200</v>
      </c>
      <c r="K454" s="36"/>
      <c r="L454" s="223" t="s">
        <v>2341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4068474</v>
      </c>
      <c r="G455" s="108">
        <v>900303</v>
      </c>
      <c r="H455" s="108">
        <v>2133728</v>
      </c>
      <c r="I455" s="108">
        <v>750001</v>
      </c>
      <c r="J455" s="108">
        <v>284442</v>
      </c>
      <c r="K455" s="36"/>
      <c r="L455" s="223" t="s">
        <v>2348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2327294</v>
      </c>
      <c r="G456" s="108">
        <v>1003001</v>
      </c>
      <c r="H456" s="108">
        <v>817122</v>
      </c>
      <c r="I456" s="108">
        <v>14600</v>
      </c>
      <c r="J456" s="108">
        <v>492571</v>
      </c>
      <c r="K456" s="36"/>
      <c r="L456" s="223" t="s">
        <v>2341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14950</v>
      </c>
      <c r="G457" s="108">
        <v>0</v>
      </c>
      <c r="H457" s="108">
        <v>11450</v>
      </c>
      <c r="I457" s="108">
        <v>0</v>
      </c>
      <c r="J457" s="108">
        <v>3500</v>
      </c>
      <c r="K457" s="36"/>
      <c r="L457" s="223" t="s">
        <v>2348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16795011</v>
      </c>
      <c r="G458" s="108">
        <v>10816687</v>
      </c>
      <c r="H458" s="108">
        <v>1376996</v>
      </c>
      <c r="I458" s="108">
        <v>1412157</v>
      </c>
      <c r="J458" s="108">
        <v>3189171</v>
      </c>
      <c r="K458" s="36"/>
      <c r="L458" s="223" t="s">
        <v>2341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475643</v>
      </c>
      <c r="G459" s="108">
        <v>48900</v>
      </c>
      <c r="H459" s="108">
        <v>240242</v>
      </c>
      <c r="I459" s="108">
        <v>150000</v>
      </c>
      <c r="J459" s="108">
        <v>36501</v>
      </c>
      <c r="K459" s="36"/>
      <c r="L459" s="223" t="s">
        <v>2348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8273814</v>
      </c>
      <c r="G460" s="108">
        <v>1254670</v>
      </c>
      <c r="H460" s="108">
        <v>1489294</v>
      </c>
      <c r="I460" s="108">
        <v>451500</v>
      </c>
      <c r="J460" s="108">
        <v>5078350</v>
      </c>
      <c r="K460" s="36"/>
      <c r="L460" s="223" t="s">
        <v>2341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7850709</v>
      </c>
      <c r="G461" s="108">
        <v>6430650</v>
      </c>
      <c r="H461" s="108">
        <v>1399059</v>
      </c>
      <c r="I461" s="108">
        <v>0</v>
      </c>
      <c r="J461" s="108">
        <v>21000</v>
      </c>
      <c r="K461" s="36"/>
      <c r="L461" s="223" t="s">
        <v>2341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3174199</v>
      </c>
      <c r="G462" s="108">
        <v>1129119</v>
      </c>
      <c r="H462" s="108">
        <v>1884679</v>
      </c>
      <c r="I462" s="108">
        <v>0</v>
      </c>
      <c r="J462" s="108">
        <v>160401</v>
      </c>
      <c r="K462" s="36"/>
      <c r="L462" s="223" t="s">
        <v>2341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4326825</v>
      </c>
      <c r="G463" s="108">
        <v>4004000</v>
      </c>
      <c r="H463" s="108">
        <v>158025</v>
      </c>
      <c r="I463" s="108">
        <v>0</v>
      </c>
      <c r="J463" s="108">
        <v>164800</v>
      </c>
      <c r="K463" s="36"/>
      <c r="L463" s="223" t="s">
        <v>2341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753194</v>
      </c>
      <c r="G464" s="108">
        <v>246425</v>
      </c>
      <c r="H464" s="108">
        <v>477542</v>
      </c>
      <c r="I464" s="108">
        <v>17000</v>
      </c>
      <c r="J464" s="108">
        <v>12227</v>
      </c>
      <c r="K464" s="36"/>
      <c r="L464" s="223" t="s">
        <v>2348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50238</v>
      </c>
      <c r="G465" s="108">
        <v>600</v>
      </c>
      <c r="H465" s="108">
        <v>49638</v>
      </c>
      <c r="I465" s="108">
        <v>0</v>
      </c>
      <c r="J465" s="108">
        <v>0</v>
      </c>
      <c r="K465" s="36"/>
      <c r="L465" s="223" t="s">
        <v>2341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418465</v>
      </c>
      <c r="G466" s="108">
        <v>389250</v>
      </c>
      <c r="H466" s="108">
        <v>29215</v>
      </c>
      <c r="I466" s="108">
        <v>0</v>
      </c>
      <c r="J466" s="108">
        <v>0</v>
      </c>
      <c r="K466" s="36"/>
      <c r="L466" s="223" t="s">
        <v>2348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265966</v>
      </c>
      <c r="G467" s="108">
        <v>10000</v>
      </c>
      <c r="H467" s="108">
        <v>235316</v>
      </c>
      <c r="I467" s="108">
        <v>0</v>
      </c>
      <c r="J467" s="108">
        <v>20650</v>
      </c>
      <c r="K467" s="36"/>
      <c r="L467" s="223" t="s">
        <v>2341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5378532</v>
      </c>
      <c r="G468" s="108">
        <v>3427040</v>
      </c>
      <c r="H468" s="108">
        <v>1642457</v>
      </c>
      <c r="I468" s="108">
        <v>0</v>
      </c>
      <c r="J468" s="108">
        <v>309035</v>
      </c>
      <c r="K468" s="36"/>
      <c r="L468" s="223" t="s">
        <v>2348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777815</v>
      </c>
      <c r="G469" s="108">
        <v>20068</v>
      </c>
      <c r="H469" s="108">
        <v>403001</v>
      </c>
      <c r="I469" s="108">
        <v>0</v>
      </c>
      <c r="J469" s="108">
        <v>354746</v>
      </c>
      <c r="K469" s="36"/>
      <c r="L469" s="223" t="s">
        <v>2341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361843</v>
      </c>
      <c r="G470" s="108">
        <v>0</v>
      </c>
      <c r="H470" s="108">
        <v>216278</v>
      </c>
      <c r="I470" s="108">
        <v>0</v>
      </c>
      <c r="J470" s="108">
        <v>145565</v>
      </c>
      <c r="K470" s="36"/>
      <c r="L470" s="223" t="s">
        <v>2348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1240271</v>
      </c>
      <c r="G471" s="108">
        <v>533100</v>
      </c>
      <c r="H471" s="108">
        <v>641170</v>
      </c>
      <c r="I471" s="108">
        <v>0</v>
      </c>
      <c r="J471" s="108">
        <v>66001</v>
      </c>
      <c r="K471" s="36"/>
      <c r="L471" s="223" t="s">
        <v>2341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386749</v>
      </c>
      <c r="G472" s="108">
        <v>285300</v>
      </c>
      <c r="H472" s="108">
        <v>74449</v>
      </c>
      <c r="I472" s="108">
        <v>0</v>
      </c>
      <c r="J472" s="108">
        <v>27000</v>
      </c>
      <c r="K472" s="36"/>
      <c r="L472" s="223" t="s">
        <v>2348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80410</v>
      </c>
      <c r="G473" s="108">
        <v>0</v>
      </c>
      <c r="H473" s="108">
        <v>54485</v>
      </c>
      <c r="I473" s="108">
        <v>0</v>
      </c>
      <c r="J473" s="108">
        <v>25925</v>
      </c>
      <c r="K473" s="36"/>
      <c r="L473" s="223" t="s">
        <v>2341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5004387</v>
      </c>
      <c r="G474" s="108">
        <v>958963</v>
      </c>
      <c r="H474" s="108">
        <v>1553470</v>
      </c>
      <c r="I474" s="108">
        <v>25050</v>
      </c>
      <c r="J474" s="108">
        <v>2466904</v>
      </c>
      <c r="K474" s="36"/>
      <c r="L474" s="223" t="s">
        <v>2341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612155</v>
      </c>
      <c r="G475" s="108">
        <v>264000</v>
      </c>
      <c r="H475" s="108">
        <v>293605</v>
      </c>
      <c r="I475" s="108">
        <v>0</v>
      </c>
      <c r="J475" s="108">
        <v>54550</v>
      </c>
      <c r="K475" s="36"/>
      <c r="L475" s="223" t="s">
        <v>2348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528886</v>
      </c>
      <c r="G476" s="108">
        <v>0</v>
      </c>
      <c r="H476" s="108">
        <v>528886</v>
      </c>
      <c r="I476" s="108">
        <v>0</v>
      </c>
      <c r="J476" s="108">
        <v>0</v>
      </c>
      <c r="K476" s="36"/>
      <c r="L476" s="223" t="s">
        <v>2341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5621727</v>
      </c>
      <c r="G477" s="108">
        <v>2517306</v>
      </c>
      <c r="H477" s="108">
        <v>1851465</v>
      </c>
      <c r="I477" s="108">
        <v>1041253</v>
      </c>
      <c r="J477" s="108">
        <v>211703</v>
      </c>
      <c r="K477" s="36"/>
      <c r="L477" s="223" t="s">
        <v>2341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399596</v>
      </c>
      <c r="G478" s="108">
        <v>0</v>
      </c>
      <c r="H478" s="108">
        <v>393596</v>
      </c>
      <c r="I478" s="108">
        <v>0</v>
      </c>
      <c r="J478" s="108">
        <v>6000</v>
      </c>
      <c r="K478" s="36"/>
      <c r="L478" s="223" t="s">
        <v>2341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5382158</v>
      </c>
      <c r="G479" s="108">
        <v>0</v>
      </c>
      <c r="H479" s="108">
        <v>2435863</v>
      </c>
      <c r="I479" s="108">
        <v>70750</v>
      </c>
      <c r="J479" s="108">
        <v>2875545</v>
      </c>
      <c r="K479" s="36"/>
      <c r="L479" s="223" t="s">
        <v>2341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90231</v>
      </c>
      <c r="G480" s="108">
        <v>0</v>
      </c>
      <c r="H480" s="108">
        <v>85231</v>
      </c>
      <c r="I480" s="108">
        <v>0</v>
      </c>
      <c r="J480" s="108">
        <v>5000</v>
      </c>
      <c r="K480" s="36"/>
      <c r="L480" s="223" t="s">
        <v>2341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179" t="s">
        <v>9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6" ref="F482:F495">G482+H482+I482+J482</f>
        <v>1092110</v>
      </c>
      <c r="G482" s="108">
        <v>124800</v>
      </c>
      <c r="H482" s="108">
        <v>327007</v>
      </c>
      <c r="I482" s="108">
        <v>36800</v>
      </c>
      <c r="J482" s="108">
        <v>603503</v>
      </c>
      <c r="K482" s="36"/>
      <c r="L482" s="223" t="s">
        <v>2348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703669</v>
      </c>
      <c r="G483" s="108">
        <v>150000</v>
      </c>
      <c r="H483" s="108">
        <v>431569</v>
      </c>
      <c r="I483" s="108">
        <v>0</v>
      </c>
      <c r="J483" s="108">
        <v>122100</v>
      </c>
      <c r="K483" s="36"/>
      <c r="L483" s="223" t="s">
        <v>2348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3516131</v>
      </c>
      <c r="G484" s="108">
        <v>0</v>
      </c>
      <c r="H484" s="108">
        <v>1230992</v>
      </c>
      <c r="I484" s="108">
        <v>0</v>
      </c>
      <c r="J484" s="108">
        <v>2285139</v>
      </c>
      <c r="K484" s="63"/>
      <c r="L484" s="223" t="s">
        <v>2348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6161408</v>
      </c>
      <c r="G485" s="108">
        <v>152602</v>
      </c>
      <c r="H485" s="108">
        <v>1747787</v>
      </c>
      <c r="I485" s="108">
        <v>770001</v>
      </c>
      <c r="J485" s="108">
        <v>3491018</v>
      </c>
      <c r="K485" s="36"/>
      <c r="L485" s="223" t="s">
        <v>2341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607774</v>
      </c>
      <c r="G486" s="108">
        <v>0</v>
      </c>
      <c r="H486" s="108">
        <v>361024</v>
      </c>
      <c r="I486" s="108">
        <v>0</v>
      </c>
      <c r="J486" s="108">
        <v>246750</v>
      </c>
      <c r="K486" s="36"/>
      <c r="L486" s="223" t="s">
        <v>2348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153356</v>
      </c>
      <c r="G487" s="108">
        <v>0</v>
      </c>
      <c r="H487" s="108">
        <v>113356</v>
      </c>
      <c r="I487" s="108">
        <v>0</v>
      </c>
      <c r="J487" s="108">
        <v>40000</v>
      </c>
      <c r="K487" s="36"/>
      <c r="L487" s="223" t="s">
        <v>2341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794341</v>
      </c>
      <c r="G488" s="108">
        <v>0</v>
      </c>
      <c r="H488" s="108">
        <v>591686</v>
      </c>
      <c r="I488" s="108">
        <v>4500</v>
      </c>
      <c r="J488" s="108">
        <v>198155</v>
      </c>
      <c r="K488" s="36"/>
      <c r="L488" s="223" t="s">
        <v>2341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18018752</v>
      </c>
      <c r="G489" s="108">
        <v>350400</v>
      </c>
      <c r="H489" s="108">
        <v>499479</v>
      </c>
      <c r="I489" s="108">
        <v>16371700</v>
      </c>
      <c r="J489" s="108">
        <v>797173</v>
      </c>
      <c r="K489" s="36"/>
      <c r="L489" s="223" t="s">
        <v>2341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826812</v>
      </c>
      <c r="G490" s="108">
        <v>0</v>
      </c>
      <c r="H490" s="108">
        <v>250185</v>
      </c>
      <c r="I490" s="108">
        <v>0</v>
      </c>
      <c r="J490" s="108">
        <v>576627</v>
      </c>
      <c r="K490" s="36"/>
      <c r="L490" s="223" t="s">
        <v>2341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30326132</v>
      </c>
      <c r="G491" s="108">
        <v>0</v>
      </c>
      <c r="H491" s="108">
        <v>1337970</v>
      </c>
      <c r="I491" s="108">
        <v>20907800</v>
      </c>
      <c r="J491" s="108">
        <v>8080362</v>
      </c>
      <c r="K491" s="36"/>
      <c r="L491" s="223" t="s">
        <v>2341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1949738</v>
      </c>
      <c r="G492" s="108">
        <v>70900</v>
      </c>
      <c r="H492" s="108">
        <v>1607958</v>
      </c>
      <c r="I492" s="108">
        <v>57500</v>
      </c>
      <c r="J492" s="108">
        <v>213380</v>
      </c>
      <c r="K492" s="36"/>
      <c r="L492" s="223" t="s">
        <v>2348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622135</v>
      </c>
      <c r="G493" s="108">
        <v>191000</v>
      </c>
      <c r="H493" s="108">
        <v>210134</v>
      </c>
      <c r="I493" s="108">
        <v>0</v>
      </c>
      <c r="J493" s="108">
        <v>221001</v>
      </c>
      <c r="K493" s="36"/>
      <c r="L493" s="223" t="s">
        <v>2341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166689</v>
      </c>
      <c r="G494" s="108">
        <v>18500</v>
      </c>
      <c r="H494" s="108">
        <v>62050</v>
      </c>
      <c r="I494" s="108">
        <v>19225</v>
      </c>
      <c r="J494" s="108">
        <v>66914</v>
      </c>
      <c r="K494" s="36"/>
      <c r="L494" s="223" t="s">
        <v>2341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3000</v>
      </c>
      <c r="G495" s="108">
        <v>0</v>
      </c>
      <c r="H495" s="108">
        <v>3000</v>
      </c>
      <c r="I495" s="108">
        <v>0</v>
      </c>
      <c r="J495" s="108">
        <v>0</v>
      </c>
      <c r="K495" s="36"/>
      <c r="L495" s="223" t="s">
        <v>2348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179" t="s">
        <v>9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29">G497+H497+I497+J497</f>
        <v>56192</v>
      </c>
      <c r="G497" s="108">
        <v>4565</v>
      </c>
      <c r="H497" s="108">
        <v>0</v>
      </c>
      <c r="I497" s="108">
        <v>41652</v>
      </c>
      <c r="J497" s="108">
        <v>9975</v>
      </c>
      <c r="K497" s="36"/>
      <c r="L497" s="223" t="s">
        <v>2348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179003</v>
      </c>
      <c r="G498" s="108">
        <v>7100</v>
      </c>
      <c r="H498" s="108">
        <v>67464</v>
      </c>
      <c r="I498" s="108">
        <v>0</v>
      </c>
      <c r="J498" s="108">
        <v>104439</v>
      </c>
      <c r="K498" s="36"/>
      <c r="L498" s="223" t="s">
        <v>2348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178844</v>
      </c>
      <c r="G499" s="108">
        <v>0</v>
      </c>
      <c r="H499" s="108">
        <v>125084</v>
      </c>
      <c r="I499" s="108">
        <v>16820</v>
      </c>
      <c r="J499" s="108">
        <v>36940</v>
      </c>
      <c r="K499" s="36"/>
      <c r="L499" s="223" t="s">
        <v>2341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379142</v>
      </c>
      <c r="G500" s="108">
        <v>0</v>
      </c>
      <c r="H500" s="108">
        <v>112342</v>
      </c>
      <c r="I500" s="108">
        <v>0</v>
      </c>
      <c r="J500" s="108">
        <v>266800</v>
      </c>
      <c r="K500" s="36"/>
      <c r="L500" s="223" t="s">
        <v>2348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614484</v>
      </c>
      <c r="G501" s="108">
        <v>0</v>
      </c>
      <c r="H501" s="108">
        <v>489543</v>
      </c>
      <c r="I501" s="108">
        <v>0</v>
      </c>
      <c r="J501" s="108">
        <v>124941</v>
      </c>
      <c r="K501" s="36"/>
      <c r="L501" s="223" t="s">
        <v>2341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174320</v>
      </c>
      <c r="G502" s="108">
        <v>0</v>
      </c>
      <c r="H502" s="108">
        <v>79018</v>
      </c>
      <c r="I502" s="108">
        <v>0</v>
      </c>
      <c r="J502" s="108">
        <v>95302</v>
      </c>
      <c r="K502" s="36"/>
      <c r="L502" s="223" t="s">
        <v>2348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264228</v>
      </c>
      <c r="G503" s="108">
        <v>0</v>
      </c>
      <c r="H503" s="108">
        <v>42565</v>
      </c>
      <c r="I503" s="108">
        <v>4500</v>
      </c>
      <c r="J503" s="108">
        <v>217163</v>
      </c>
      <c r="K503" s="36"/>
      <c r="L503" s="223" t="s">
        <v>2348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185005</v>
      </c>
      <c r="G504" s="108">
        <v>0</v>
      </c>
      <c r="H504" s="108">
        <v>74466</v>
      </c>
      <c r="I504" s="108">
        <v>0</v>
      </c>
      <c r="J504" s="108">
        <v>110539</v>
      </c>
      <c r="K504" s="36"/>
      <c r="L504" s="223" t="s">
        <v>2348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38801</v>
      </c>
      <c r="G505" s="108">
        <v>0</v>
      </c>
      <c r="H505" s="108">
        <v>21601</v>
      </c>
      <c r="I505" s="108">
        <v>6200</v>
      </c>
      <c r="J505" s="108">
        <v>11000</v>
      </c>
      <c r="K505" s="36"/>
      <c r="L505" s="223" t="s">
        <v>2348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498683</v>
      </c>
      <c r="G506" s="108">
        <v>115600</v>
      </c>
      <c r="H506" s="108">
        <v>257733</v>
      </c>
      <c r="I506" s="108">
        <v>24000</v>
      </c>
      <c r="J506" s="108">
        <v>101350</v>
      </c>
      <c r="K506" s="36"/>
      <c r="L506" s="223" t="s">
        <v>2348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117717</v>
      </c>
      <c r="G507" s="108">
        <v>0</v>
      </c>
      <c r="H507" s="108">
        <v>23195</v>
      </c>
      <c r="I507" s="108">
        <v>16500</v>
      </c>
      <c r="J507" s="108">
        <v>78022</v>
      </c>
      <c r="K507" s="36"/>
      <c r="L507" s="223" t="s">
        <v>2348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90224</v>
      </c>
      <c r="G508" s="108">
        <v>0</v>
      </c>
      <c r="H508" s="108">
        <v>90224</v>
      </c>
      <c r="I508" s="108">
        <v>0</v>
      </c>
      <c r="J508" s="108">
        <v>0</v>
      </c>
      <c r="K508" s="36"/>
      <c r="L508" s="223" t="s">
        <v>2341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8823992</v>
      </c>
      <c r="G509" s="108">
        <v>687900</v>
      </c>
      <c r="H509" s="108">
        <v>308997</v>
      </c>
      <c r="I509" s="108">
        <v>27600</v>
      </c>
      <c r="J509" s="108">
        <v>7799495</v>
      </c>
      <c r="K509" s="36"/>
      <c r="L509" s="223" t="s">
        <v>2341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45261048</v>
      </c>
      <c r="G510" s="108">
        <v>1522400</v>
      </c>
      <c r="H510" s="108">
        <v>1873477</v>
      </c>
      <c r="I510" s="108">
        <v>27724</v>
      </c>
      <c r="J510" s="108">
        <v>41837447</v>
      </c>
      <c r="K510" s="36"/>
      <c r="L510" s="223" t="s">
        <v>2341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5729358</v>
      </c>
      <c r="G511" s="108">
        <v>3796900</v>
      </c>
      <c r="H511" s="108">
        <v>1606221</v>
      </c>
      <c r="I511" s="108">
        <v>0</v>
      </c>
      <c r="J511" s="108">
        <v>326237</v>
      </c>
      <c r="K511" s="36"/>
      <c r="L511" s="223" t="s">
        <v>2348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243059</v>
      </c>
      <c r="G512" s="108">
        <v>0</v>
      </c>
      <c r="H512" s="108">
        <v>243059</v>
      </c>
      <c r="I512" s="108">
        <v>0</v>
      </c>
      <c r="J512" s="108">
        <v>0</v>
      </c>
      <c r="K512" s="36"/>
      <c r="L512" s="223" t="s">
        <v>2341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4362563</v>
      </c>
      <c r="G513" s="108">
        <v>523200</v>
      </c>
      <c r="H513" s="108">
        <v>699215</v>
      </c>
      <c r="I513" s="108">
        <v>471067</v>
      </c>
      <c r="J513" s="108">
        <v>2669081</v>
      </c>
      <c r="K513" s="36"/>
      <c r="L513" s="223" t="s">
        <v>2341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13964827</v>
      </c>
      <c r="G514" s="108">
        <v>329650</v>
      </c>
      <c r="H514" s="108">
        <v>2567421</v>
      </c>
      <c r="I514" s="108">
        <v>5348018</v>
      </c>
      <c r="J514" s="108">
        <v>5719738</v>
      </c>
      <c r="K514" s="36"/>
      <c r="L514" s="223" t="s">
        <v>2348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23500</v>
      </c>
      <c r="G515" s="108">
        <v>0</v>
      </c>
      <c r="H515" s="108">
        <v>23500</v>
      </c>
      <c r="I515" s="108">
        <v>0</v>
      </c>
      <c r="J515" s="108">
        <v>0</v>
      </c>
      <c r="K515" s="36"/>
      <c r="L515" s="223" t="s">
        <v>2341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6556861</v>
      </c>
      <c r="G516" s="108">
        <v>1252703</v>
      </c>
      <c r="H516" s="108">
        <v>1802758</v>
      </c>
      <c r="I516" s="108">
        <v>502000</v>
      </c>
      <c r="J516" s="108">
        <v>2999400</v>
      </c>
      <c r="K516" s="36"/>
      <c r="L516" s="223" t="s">
        <v>2341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1263798</v>
      </c>
      <c r="G517" s="108">
        <v>0</v>
      </c>
      <c r="H517" s="108">
        <v>1128998</v>
      </c>
      <c r="I517" s="108">
        <v>0</v>
      </c>
      <c r="J517" s="108">
        <v>134800</v>
      </c>
      <c r="K517" s="36"/>
      <c r="L517" s="223" t="s">
        <v>2348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7"/>
        <v>3463371</v>
      </c>
      <c r="G518" s="108">
        <v>462913</v>
      </c>
      <c r="H518" s="108">
        <v>1951520</v>
      </c>
      <c r="I518" s="108">
        <v>27001</v>
      </c>
      <c r="J518" s="108">
        <v>1021937</v>
      </c>
      <c r="K518" s="36"/>
      <c r="L518" s="223" t="s">
        <v>2348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7"/>
        <v>315749</v>
      </c>
      <c r="G519" s="108">
        <v>0</v>
      </c>
      <c r="H519" s="108">
        <v>299711</v>
      </c>
      <c r="I519" s="108">
        <v>0</v>
      </c>
      <c r="J519" s="108">
        <v>16038</v>
      </c>
      <c r="K519" s="36"/>
      <c r="L519" s="223" t="s">
        <v>2341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7"/>
        <v>36975</v>
      </c>
      <c r="G520" s="108">
        <v>0</v>
      </c>
      <c r="H520" s="108">
        <v>33500</v>
      </c>
      <c r="I520" s="108">
        <v>0</v>
      </c>
      <c r="J520" s="108">
        <v>3475</v>
      </c>
      <c r="K520" s="36"/>
      <c r="L520" s="223" t="s">
        <v>2341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8202801</v>
      </c>
      <c r="G521" s="108">
        <v>1154601</v>
      </c>
      <c r="H521" s="108">
        <v>1020504</v>
      </c>
      <c r="I521" s="108">
        <v>1</v>
      </c>
      <c r="J521" s="108">
        <v>6027695</v>
      </c>
      <c r="K521" s="36"/>
      <c r="L521" s="223" t="s">
        <v>2341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1401035</v>
      </c>
      <c r="G522" s="108">
        <v>0</v>
      </c>
      <c r="H522" s="108">
        <v>347335</v>
      </c>
      <c r="I522" s="108">
        <v>0</v>
      </c>
      <c r="J522" s="108">
        <v>1053700</v>
      </c>
      <c r="K522" s="36"/>
      <c r="L522" s="223" t="s">
        <v>2348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13551</v>
      </c>
      <c r="G523" s="108">
        <v>0</v>
      </c>
      <c r="H523" s="108">
        <v>11901</v>
      </c>
      <c r="I523" s="108">
        <v>0</v>
      </c>
      <c r="J523" s="108">
        <v>1650</v>
      </c>
      <c r="K523" s="36"/>
      <c r="L523" s="223" t="s">
        <v>2348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708550</v>
      </c>
      <c r="G524" s="108">
        <v>234900</v>
      </c>
      <c r="H524" s="108">
        <v>418549</v>
      </c>
      <c r="I524" s="108">
        <v>55000</v>
      </c>
      <c r="J524" s="108">
        <v>101</v>
      </c>
      <c r="K524" s="36"/>
      <c r="L524" s="223" t="s">
        <v>2348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122500</v>
      </c>
      <c r="G525" s="108">
        <v>0</v>
      </c>
      <c r="H525" s="108">
        <v>122500</v>
      </c>
      <c r="I525" s="108">
        <v>0</v>
      </c>
      <c r="J525" s="108">
        <v>0</v>
      </c>
      <c r="K525" s="36"/>
      <c r="L525" s="223" t="s">
        <v>2341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2519954</v>
      </c>
      <c r="G526" s="108">
        <v>0</v>
      </c>
      <c r="H526" s="108">
        <v>519784</v>
      </c>
      <c r="I526" s="108">
        <v>2800</v>
      </c>
      <c r="J526" s="108">
        <v>1997370</v>
      </c>
      <c r="K526" s="36"/>
      <c r="L526" s="223" t="s">
        <v>2348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305650</v>
      </c>
      <c r="G527" s="108">
        <v>150000</v>
      </c>
      <c r="H527" s="108">
        <v>153150</v>
      </c>
      <c r="I527" s="108">
        <v>0</v>
      </c>
      <c r="J527" s="108">
        <v>2500</v>
      </c>
      <c r="K527" s="36"/>
      <c r="L527" s="223" t="s">
        <v>2348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2957860</v>
      </c>
      <c r="G528" s="108">
        <v>1234850</v>
      </c>
      <c r="H528" s="108">
        <v>1094507</v>
      </c>
      <c r="I528" s="108">
        <v>0</v>
      </c>
      <c r="J528" s="108">
        <v>628503</v>
      </c>
      <c r="K528" s="36"/>
      <c r="L528" s="223" t="s">
        <v>2341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467421</v>
      </c>
      <c r="G529" s="108">
        <v>0</v>
      </c>
      <c r="H529" s="108">
        <v>368485</v>
      </c>
      <c r="I529" s="108">
        <v>0</v>
      </c>
      <c r="J529" s="108">
        <v>98936</v>
      </c>
      <c r="K529" s="36"/>
      <c r="L529" s="223" t="s">
        <v>2348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363530</v>
      </c>
      <c r="G531" s="108">
        <v>0</v>
      </c>
      <c r="H531" s="108">
        <v>279625</v>
      </c>
      <c r="I531" s="108">
        <v>35000</v>
      </c>
      <c r="J531" s="108">
        <v>48905</v>
      </c>
      <c r="K531" s="36"/>
      <c r="L531" s="223" t="s">
        <v>2341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51300</v>
      </c>
      <c r="G532" s="108">
        <v>0</v>
      </c>
      <c r="H532" s="108">
        <v>51300</v>
      </c>
      <c r="I532" s="108">
        <v>0</v>
      </c>
      <c r="J532" s="108">
        <v>0</v>
      </c>
      <c r="K532" s="36"/>
      <c r="L532" s="223" t="s">
        <v>2341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775888</v>
      </c>
      <c r="G533" s="108">
        <v>459000</v>
      </c>
      <c r="H533" s="108">
        <v>160013</v>
      </c>
      <c r="I533" s="108">
        <v>0</v>
      </c>
      <c r="J533" s="108">
        <v>156875</v>
      </c>
      <c r="K533" s="36"/>
      <c r="L533" s="223" t="s">
        <v>2348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179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8" ref="F535:F566">G535+H535+I535+J535</f>
        <v>908077</v>
      </c>
      <c r="G535" s="108">
        <v>0</v>
      </c>
      <c r="H535" s="108">
        <v>50209</v>
      </c>
      <c r="I535" s="108">
        <v>6900</v>
      </c>
      <c r="J535" s="108">
        <v>850968</v>
      </c>
      <c r="K535" s="36"/>
      <c r="L535" s="223" t="s">
        <v>2341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191570</v>
      </c>
      <c r="G536" s="108">
        <v>0</v>
      </c>
      <c r="H536" s="108">
        <v>113154</v>
      </c>
      <c r="I536" s="108">
        <v>4795</v>
      </c>
      <c r="J536" s="108">
        <v>73621</v>
      </c>
      <c r="K536" s="36"/>
      <c r="L536" s="223" t="s">
        <v>2341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166365</v>
      </c>
      <c r="G537" s="108">
        <v>0</v>
      </c>
      <c r="H537" s="108">
        <v>141865</v>
      </c>
      <c r="I537" s="108">
        <v>16500</v>
      </c>
      <c r="J537" s="108">
        <v>8000</v>
      </c>
      <c r="K537" s="36"/>
      <c r="L537" s="223" t="s">
        <v>2341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388955</v>
      </c>
      <c r="G538" s="108">
        <v>250150</v>
      </c>
      <c r="H538" s="108">
        <v>36945</v>
      </c>
      <c r="I538" s="108">
        <v>0</v>
      </c>
      <c r="J538" s="108">
        <v>101860</v>
      </c>
      <c r="K538" s="36"/>
      <c r="L538" s="223" t="s">
        <v>2341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566566</v>
      </c>
      <c r="G539" s="108">
        <v>280000</v>
      </c>
      <c r="H539" s="108">
        <v>246004</v>
      </c>
      <c r="I539" s="108">
        <v>5294</v>
      </c>
      <c r="J539" s="108">
        <v>35268</v>
      </c>
      <c r="K539" s="36"/>
      <c r="L539" s="223" t="s">
        <v>2341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5289853</v>
      </c>
      <c r="G540" s="108">
        <v>225400</v>
      </c>
      <c r="H540" s="108">
        <v>1328353</v>
      </c>
      <c r="I540" s="108">
        <v>0</v>
      </c>
      <c r="J540" s="108">
        <v>3736100</v>
      </c>
      <c r="K540" s="36"/>
      <c r="L540" s="223" t="s">
        <v>2341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3508674</v>
      </c>
      <c r="G541" s="108">
        <v>623000</v>
      </c>
      <c r="H541" s="108">
        <v>1795055</v>
      </c>
      <c r="I541" s="108">
        <v>836500</v>
      </c>
      <c r="J541" s="108">
        <v>254119</v>
      </c>
      <c r="K541" s="36"/>
      <c r="L541" s="223" t="s">
        <v>2341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68557</v>
      </c>
      <c r="G542" s="108">
        <v>0</v>
      </c>
      <c r="H542" s="108">
        <v>32240</v>
      </c>
      <c r="I542" s="108">
        <v>0</v>
      </c>
      <c r="J542" s="108">
        <v>36317</v>
      </c>
      <c r="K542" s="36"/>
      <c r="L542" s="223" t="s">
        <v>2341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84706</v>
      </c>
      <c r="G543" s="108">
        <v>0</v>
      </c>
      <c r="H543" s="108">
        <v>84706</v>
      </c>
      <c r="I543" s="108">
        <v>0</v>
      </c>
      <c r="J543" s="108">
        <v>0</v>
      </c>
      <c r="K543" s="36"/>
      <c r="L543" s="223" t="s">
        <v>2341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991525</v>
      </c>
      <c r="G544" s="108">
        <v>0</v>
      </c>
      <c r="H544" s="108">
        <v>201562</v>
      </c>
      <c r="I544" s="108">
        <v>699283</v>
      </c>
      <c r="J544" s="108">
        <v>90680</v>
      </c>
      <c r="K544" s="36"/>
      <c r="L544" s="223" t="s">
        <v>2341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42800</v>
      </c>
      <c r="G545" s="108">
        <v>0</v>
      </c>
      <c r="H545" s="108">
        <v>36700</v>
      </c>
      <c r="I545" s="108">
        <v>2250</v>
      </c>
      <c r="J545" s="108">
        <v>3850</v>
      </c>
      <c r="K545" s="36"/>
      <c r="L545" s="223" t="s">
        <v>2341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107287</v>
      </c>
      <c r="G546" s="108">
        <v>0</v>
      </c>
      <c r="H546" s="108">
        <v>96387</v>
      </c>
      <c r="I546" s="108">
        <v>0</v>
      </c>
      <c r="J546" s="108">
        <v>10900</v>
      </c>
      <c r="K546" s="36"/>
      <c r="L546" s="223" t="s">
        <v>2341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2870857</v>
      </c>
      <c r="G547" s="108">
        <v>1028500</v>
      </c>
      <c r="H547" s="108">
        <v>1593131</v>
      </c>
      <c r="I547" s="108">
        <v>0</v>
      </c>
      <c r="J547" s="108">
        <v>249226</v>
      </c>
      <c r="K547" s="36"/>
      <c r="L547" s="223" t="s">
        <v>2341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806290</v>
      </c>
      <c r="G548" s="108">
        <v>0</v>
      </c>
      <c r="H548" s="108">
        <v>806290</v>
      </c>
      <c r="I548" s="108">
        <v>0</v>
      </c>
      <c r="J548" s="108">
        <v>0</v>
      </c>
      <c r="K548" s="36"/>
      <c r="L548" s="223" t="s">
        <v>2341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440430</v>
      </c>
      <c r="G549" s="108">
        <v>0</v>
      </c>
      <c r="H549" s="108">
        <v>135299</v>
      </c>
      <c r="I549" s="108">
        <v>41750</v>
      </c>
      <c r="J549" s="108">
        <v>263381</v>
      </c>
      <c r="K549" s="36"/>
      <c r="L549" s="223" t="s">
        <v>2341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148600</v>
      </c>
      <c r="G550" s="108">
        <v>0</v>
      </c>
      <c r="H550" s="108">
        <v>14400</v>
      </c>
      <c r="I550" s="108">
        <v>0</v>
      </c>
      <c r="J550" s="108">
        <v>134200</v>
      </c>
      <c r="K550" s="36"/>
      <c r="L550" s="223" t="s">
        <v>2341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1019987</v>
      </c>
      <c r="G551" s="108">
        <v>149000</v>
      </c>
      <c r="H551" s="108">
        <v>811581</v>
      </c>
      <c r="I551" s="108">
        <v>41301</v>
      </c>
      <c r="J551" s="108">
        <v>18105</v>
      </c>
      <c r="K551" s="36"/>
      <c r="L551" s="223" t="s">
        <v>2341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8"/>
        <v>100</v>
      </c>
      <c r="G552" s="108">
        <v>0</v>
      </c>
      <c r="H552" s="108">
        <v>0</v>
      </c>
      <c r="I552" s="108">
        <v>0</v>
      </c>
      <c r="J552" s="108">
        <v>100</v>
      </c>
      <c r="K552" s="36"/>
      <c r="L552" s="223" t="s">
        <v>2341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8"/>
        <v>511856</v>
      </c>
      <c r="G553" s="108">
        <v>800</v>
      </c>
      <c r="H553" s="108">
        <v>323238</v>
      </c>
      <c r="I553" s="108">
        <v>130000</v>
      </c>
      <c r="J553" s="108">
        <v>57818</v>
      </c>
      <c r="K553" s="36"/>
      <c r="L553" s="223" t="s">
        <v>2341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8"/>
        <v>2555588</v>
      </c>
      <c r="G554" s="108">
        <v>288000</v>
      </c>
      <c r="H554" s="108">
        <v>1547659</v>
      </c>
      <c r="I554" s="108">
        <v>0</v>
      </c>
      <c r="J554" s="108">
        <v>719929</v>
      </c>
      <c r="K554" s="36"/>
      <c r="L554" s="223" t="s">
        <v>2348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8"/>
        <v>6539855</v>
      </c>
      <c r="G555" s="108">
        <v>0</v>
      </c>
      <c r="H555" s="108">
        <v>1260328</v>
      </c>
      <c r="I555" s="108">
        <v>0</v>
      </c>
      <c r="J555" s="108">
        <v>5279527</v>
      </c>
      <c r="K555" s="36"/>
      <c r="L555" s="223" t="s">
        <v>2341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8"/>
        <v>2631508</v>
      </c>
      <c r="G556" s="108">
        <v>706950</v>
      </c>
      <c r="H556" s="108">
        <v>1567037</v>
      </c>
      <c r="I556" s="108">
        <v>6287</v>
      </c>
      <c r="J556" s="108">
        <v>351234</v>
      </c>
      <c r="K556" s="36"/>
      <c r="L556" s="223" t="s">
        <v>2341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8"/>
        <v>2830033</v>
      </c>
      <c r="G557" s="108">
        <v>362100</v>
      </c>
      <c r="H557" s="108">
        <v>763314</v>
      </c>
      <c r="I557" s="108">
        <v>258500</v>
      </c>
      <c r="J557" s="108">
        <v>1446119</v>
      </c>
      <c r="K557" s="36"/>
      <c r="L557" s="223" t="s">
        <v>2341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8"/>
        <v>435106</v>
      </c>
      <c r="G558" s="108">
        <v>0</v>
      </c>
      <c r="H558" s="108">
        <v>421832</v>
      </c>
      <c r="I558" s="108">
        <v>0</v>
      </c>
      <c r="J558" s="108">
        <v>13274</v>
      </c>
      <c r="K558" s="36"/>
      <c r="L558" s="223" t="s">
        <v>2341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8"/>
        <v>255961</v>
      </c>
      <c r="G559" s="108">
        <v>11000</v>
      </c>
      <c r="H559" s="108">
        <v>62461</v>
      </c>
      <c r="I559" s="108">
        <v>0</v>
      </c>
      <c r="J559" s="108">
        <v>182500</v>
      </c>
      <c r="K559" s="36"/>
      <c r="L559" s="223" t="s">
        <v>2341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8"/>
        <v>556004</v>
      </c>
      <c r="G560" s="108">
        <v>0</v>
      </c>
      <c r="H560" s="108">
        <v>521279</v>
      </c>
      <c r="I560" s="108">
        <v>0</v>
      </c>
      <c r="J560" s="108">
        <v>34725</v>
      </c>
      <c r="K560" s="36"/>
      <c r="L560" s="223" t="s">
        <v>2348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8"/>
        <v>1499504</v>
      </c>
      <c r="G561" s="108">
        <v>291600</v>
      </c>
      <c r="H561" s="108">
        <v>207930</v>
      </c>
      <c r="I561" s="108">
        <v>0</v>
      </c>
      <c r="J561" s="108">
        <v>999974</v>
      </c>
      <c r="K561" s="36"/>
      <c r="L561" s="223" t="s">
        <v>2341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3624075</v>
      </c>
      <c r="G562" s="108">
        <v>1183352</v>
      </c>
      <c r="H562" s="108">
        <v>872860</v>
      </c>
      <c r="I562" s="108">
        <v>0</v>
      </c>
      <c r="J562" s="108">
        <v>1567863</v>
      </c>
      <c r="K562" s="36"/>
      <c r="L562" s="223" t="s">
        <v>2348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3573446</v>
      </c>
      <c r="G563" s="108">
        <v>1292850</v>
      </c>
      <c r="H563" s="108">
        <v>2258011</v>
      </c>
      <c r="I563" s="108">
        <v>0</v>
      </c>
      <c r="J563" s="108">
        <v>22585</v>
      </c>
      <c r="K563" s="36"/>
      <c r="L563" s="223" t="s">
        <v>2348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7188695</v>
      </c>
      <c r="G564" s="108">
        <v>615900</v>
      </c>
      <c r="H564" s="108">
        <v>1051291</v>
      </c>
      <c r="I564" s="108">
        <v>0</v>
      </c>
      <c r="J564" s="108">
        <v>5521504</v>
      </c>
      <c r="K564" s="36"/>
      <c r="L564" s="223" t="s">
        <v>2348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2766285</v>
      </c>
      <c r="G565" s="108">
        <v>0</v>
      </c>
      <c r="H565" s="108">
        <v>2734685</v>
      </c>
      <c r="I565" s="108">
        <v>0</v>
      </c>
      <c r="J565" s="108">
        <v>31600</v>
      </c>
      <c r="K565" s="36"/>
      <c r="L565" s="223" t="s">
        <v>2348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2561315</v>
      </c>
      <c r="G566" s="108">
        <v>0</v>
      </c>
      <c r="H566" s="108">
        <v>43850</v>
      </c>
      <c r="I566" s="108">
        <v>0</v>
      </c>
      <c r="J566" s="108">
        <v>2517465</v>
      </c>
      <c r="K566" s="36"/>
      <c r="L566" s="223" t="s">
        <v>2341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9" ref="F567:F598">G567+H567+I567+J567</f>
        <v>1642902</v>
      </c>
      <c r="G567" s="108">
        <v>0</v>
      </c>
      <c r="H567" s="108">
        <v>560297</v>
      </c>
      <c r="I567" s="108">
        <v>0</v>
      </c>
      <c r="J567" s="108">
        <v>1082605</v>
      </c>
      <c r="K567" s="36"/>
      <c r="L567" s="223" t="s">
        <v>2348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359049</v>
      </c>
      <c r="G568" s="108">
        <v>0</v>
      </c>
      <c r="H568" s="108">
        <v>341284</v>
      </c>
      <c r="I568" s="108">
        <v>0</v>
      </c>
      <c r="J568" s="108">
        <v>17765</v>
      </c>
      <c r="K568" s="36"/>
      <c r="L568" s="223" t="s">
        <v>2341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5395591</v>
      </c>
      <c r="G569" s="108">
        <v>879700</v>
      </c>
      <c r="H569" s="108">
        <v>1594263</v>
      </c>
      <c r="I569" s="108">
        <v>216100</v>
      </c>
      <c r="J569" s="108">
        <v>2705528</v>
      </c>
      <c r="K569" s="36"/>
      <c r="L569" s="223" t="s">
        <v>2348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1162066</v>
      </c>
      <c r="G570" s="108">
        <v>0</v>
      </c>
      <c r="H570" s="108">
        <v>640867</v>
      </c>
      <c r="I570" s="108">
        <v>0</v>
      </c>
      <c r="J570" s="108">
        <v>521199</v>
      </c>
      <c r="K570" s="36"/>
      <c r="L570" s="223" t="s">
        <v>2341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8785804</v>
      </c>
      <c r="G571" s="108">
        <v>1326400</v>
      </c>
      <c r="H571" s="108">
        <v>4900127</v>
      </c>
      <c r="I571" s="108">
        <v>785000</v>
      </c>
      <c r="J571" s="108">
        <v>1774277</v>
      </c>
      <c r="K571" s="36"/>
      <c r="L571" s="223" t="s">
        <v>2341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4476760</v>
      </c>
      <c r="G572" s="108">
        <v>2110310</v>
      </c>
      <c r="H572" s="108">
        <v>1996125</v>
      </c>
      <c r="I572" s="108">
        <v>0</v>
      </c>
      <c r="J572" s="108">
        <v>370325</v>
      </c>
      <c r="K572" s="36"/>
      <c r="L572" s="223" t="s">
        <v>2341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5615211</v>
      </c>
      <c r="G573" s="108">
        <v>1149500</v>
      </c>
      <c r="H573" s="108">
        <v>3362036</v>
      </c>
      <c r="I573" s="108">
        <v>20000</v>
      </c>
      <c r="J573" s="108">
        <v>1083675</v>
      </c>
      <c r="K573" s="36"/>
      <c r="L573" s="223" t="s">
        <v>2348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44950</v>
      </c>
      <c r="G574" s="108">
        <v>0</v>
      </c>
      <c r="H574" s="108">
        <v>44950</v>
      </c>
      <c r="I574" s="108">
        <v>0</v>
      </c>
      <c r="J574" s="108">
        <v>0</v>
      </c>
      <c r="K574" s="36"/>
      <c r="L574" s="223" t="s">
        <v>2348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110185</v>
      </c>
      <c r="G575" s="108">
        <v>0</v>
      </c>
      <c r="H575" s="108">
        <v>108985</v>
      </c>
      <c r="I575" s="108">
        <v>1200</v>
      </c>
      <c r="J575" s="108">
        <v>0</v>
      </c>
      <c r="K575" s="36"/>
      <c r="L575" s="223" t="s">
        <v>2341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84754</v>
      </c>
      <c r="G576" s="108">
        <v>0</v>
      </c>
      <c r="H576" s="108">
        <v>52054</v>
      </c>
      <c r="I576" s="108">
        <v>17700</v>
      </c>
      <c r="J576" s="108">
        <v>15000</v>
      </c>
      <c r="K576" s="36"/>
      <c r="L576" s="223" t="s">
        <v>2348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68899</v>
      </c>
      <c r="G577" s="108">
        <v>0</v>
      </c>
      <c r="H577" s="108">
        <v>68898</v>
      </c>
      <c r="I577" s="108">
        <v>0</v>
      </c>
      <c r="J577" s="108">
        <v>1</v>
      </c>
      <c r="K577" s="36"/>
      <c r="L577" s="223" t="s">
        <v>2341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298593</v>
      </c>
      <c r="G578" s="108">
        <v>0</v>
      </c>
      <c r="H578" s="108">
        <v>152924</v>
      </c>
      <c r="I578" s="108">
        <v>0</v>
      </c>
      <c r="J578" s="108">
        <v>145669</v>
      </c>
      <c r="K578" s="36"/>
      <c r="L578" s="223" t="s">
        <v>2341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43458</v>
      </c>
      <c r="G579" s="108">
        <v>0</v>
      </c>
      <c r="H579" s="108">
        <v>5000</v>
      </c>
      <c r="I579" s="108">
        <v>0</v>
      </c>
      <c r="J579" s="108">
        <v>38458</v>
      </c>
      <c r="K579" s="36"/>
      <c r="L579" s="223" t="s">
        <v>2341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156600</v>
      </c>
      <c r="G580" s="108">
        <v>0</v>
      </c>
      <c r="H580" s="108">
        <v>76750</v>
      </c>
      <c r="I580" s="108">
        <v>5000</v>
      </c>
      <c r="J580" s="108">
        <v>74850</v>
      </c>
      <c r="K580" s="36"/>
      <c r="L580" s="223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153969</v>
      </c>
      <c r="G581" s="108">
        <v>0</v>
      </c>
      <c r="H581" s="108">
        <v>48010</v>
      </c>
      <c r="I581" s="108">
        <v>35571</v>
      </c>
      <c r="J581" s="108">
        <v>70388</v>
      </c>
      <c r="K581" s="36"/>
      <c r="L581" s="223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926230</v>
      </c>
      <c r="G582" s="108">
        <v>0</v>
      </c>
      <c r="H582" s="108">
        <v>10400</v>
      </c>
      <c r="I582" s="108">
        <v>0</v>
      </c>
      <c r="J582" s="108">
        <v>915830</v>
      </c>
      <c r="K582" s="36"/>
      <c r="L582" s="223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33325</v>
      </c>
      <c r="G583" s="108">
        <v>0</v>
      </c>
      <c r="H583" s="108">
        <v>33325</v>
      </c>
      <c r="I583" s="108">
        <v>0</v>
      </c>
      <c r="J583" s="108">
        <v>0</v>
      </c>
      <c r="K583" s="36"/>
      <c r="L583" s="223" t="s">
        <v>2341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171764</v>
      </c>
      <c r="G584" s="108">
        <v>30100</v>
      </c>
      <c r="H584" s="108">
        <v>97811</v>
      </c>
      <c r="I584" s="108">
        <v>0</v>
      </c>
      <c r="J584" s="108">
        <v>43853</v>
      </c>
      <c r="K584" s="36"/>
      <c r="L584" s="223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520315</v>
      </c>
      <c r="G585" s="108">
        <v>446975</v>
      </c>
      <c r="H585" s="108">
        <v>35640</v>
      </c>
      <c r="I585" s="108">
        <v>0</v>
      </c>
      <c r="J585" s="108">
        <v>37700</v>
      </c>
      <c r="K585" s="36"/>
      <c r="L585" s="223" t="s">
        <v>2341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334466</v>
      </c>
      <c r="G586" s="108">
        <v>500</v>
      </c>
      <c r="H586" s="108">
        <v>187561</v>
      </c>
      <c r="I586" s="108">
        <v>0</v>
      </c>
      <c r="J586" s="108">
        <v>146405</v>
      </c>
      <c r="K586" s="36"/>
      <c r="L586" s="223" t="s">
        <v>2341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83722</v>
      </c>
      <c r="G587" s="108">
        <v>0</v>
      </c>
      <c r="H587" s="108">
        <v>71547</v>
      </c>
      <c r="I587" s="108">
        <v>10000</v>
      </c>
      <c r="J587" s="108">
        <v>2175</v>
      </c>
      <c r="K587" s="36"/>
      <c r="L587" s="223" t="s">
        <v>2341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242278</v>
      </c>
      <c r="G588" s="108">
        <v>0</v>
      </c>
      <c r="H588" s="108">
        <v>203258</v>
      </c>
      <c r="I588" s="108">
        <v>39020</v>
      </c>
      <c r="J588" s="108">
        <v>0</v>
      </c>
      <c r="K588" s="36"/>
      <c r="L588" s="223" t="s">
        <v>2341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336782</v>
      </c>
      <c r="G589" s="108">
        <v>0</v>
      </c>
      <c r="H589" s="108">
        <v>197307</v>
      </c>
      <c r="I589" s="108">
        <v>0</v>
      </c>
      <c r="J589" s="108">
        <v>139475</v>
      </c>
      <c r="K589" s="63"/>
      <c r="L589" s="223" t="s">
        <v>2341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236350</v>
      </c>
      <c r="G590" s="108">
        <v>0</v>
      </c>
      <c r="H590" s="108">
        <v>236350</v>
      </c>
      <c r="I590" s="108">
        <v>0</v>
      </c>
      <c r="J590" s="108">
        <v>0</v>
      </c>
      <c r="K590" s="36"/>
      <c r="L590" s="223" t="s">
        <v>2341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73172</v>
      </c>
      <c r="G591" s="108">
        <v>0</v>
      </c>
      <c r="H591" s="108">
        <v>43525</v>
      </c>
      <c r="I591" s="108">
        <v>0</v>
      </c>
      <c r="J591" s="108">
        <v>29647</v>
      </c>
      <c r="K591" s="36"/>
      <c r="L591" s="223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3393764</v>
      </c>
      <c r="G593" s="108">
        <v>179100</v>
      </c>
      <c r="H593" s="108">
        <v>482270</v>
      </c>
      <c r="I593" s="108">
        <v>2500268</v>
      </c>
      <c r="J593" s="108">
        <v>232126</v>
      </c>
      <c r="K593" s="36"/>
      <c r="L593" s="223" t="s">
        <v>2341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138619</v>
      </c>
      <c r="G594" s="108">
        <v>0</v>
      </c>
      <c r="H594" s="108">
        <v>75290</v>
      </c>
      <c r="I594" s="108">
        <v>13335</v>
      </c>
      <c r="J594" s="108">
        <v>49994</v>
      </c>
      <c r="K594" s="36"/>
      <c r="L594" s="223" t="s">
        <v>2341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981936</v>
      </c>
      <c r="G595" s="108">
        <v>0</v>
      </c>
      <c r="H595" s="108">
        <v>127081</v>
      </c>
      <c r="I595" s="108">
        <v>24000</v>
      </c>
      <c r="J595" s="108">
        <v>830855</v>
      </c>
      <c r="K595" s="36"/>
      <c r="L595" s="223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1298536</v>
      </c>
      <c r="G596" s="108">
        <v>0</v>
      </c>
      <c r="H596" s="108">
        <v>186266</v>
      </c>
      <c r="I596" s="108">
        <v>87862</v>
      </c>
      <c r="J596" s="108">
        <v>1024408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996809</v>
      </c>
      <c r="G597" s="108">
        <v>0</v>
      </c>
      <c r="H597" s="108">
        <v>79759</v>
      </c>
      <c r="I597" s="108">
        <v>0</v>
      </c>
      <c r="J597" s="108">
        <v>917050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41304082</v>
      </c>
      <c r="G598" s="108">
        <v>0</v>
      </c>
      <c r="H598" s="108">
        <v>0</v>
      </c>
      <c r="I598" s="108">
        <v>41196201</v>
      </c>
      <c r="J598" s="108">
        <v>107881</v>
      </c>
      <c r="K598" s="36"/>
      <c r="L598" s="223" t="s">
        <v>2341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5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L1">
      <selection activeCell="V6" sqref="V6:Y557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15000</v>
      </c>
      <c r="D6" s="46">
        <f>E6+F6</f>
        <v>284788</v>
      </c>
      <c r="E6" s="79"/>
      <c r="F6" s="100">
        <v>284788</v>
      </c>
      <c r="H6" s="98" t="s">
        <v>257</v>
      </c>
      <c r="I6" s="99" t="s">
        <v>1739</v>
      </c>
      <c r="J6" s="79"/>
      <c r="K6" s="46">
        <f>L6+M6</f>
        <v>42700</v>
      </c>
      <c r="L6" s="79"/>
      <c r="M6" s="100">
        <v>42700</v>
      </c>
      <c r="O6" s="98" t="s">
        <v>257</v>
      </c>
      <c r="P6" s="99" t="s">
        <v>1739</v>
      </c>
      <c r="Q6" s="100">
        <v>294401</v>
      </c>
      <c r="R6" s="100">
        <f>S6+T6</f>
        <v>1360338</v>
      </c>
      <c r="S6" s="100">
        <v>380</v>
      </c>
      <c r="T6" s="100">
        <v>1359958</v>
      </c>
      <c r="V6" s="98" t="s">
        <v>257</v>
      </c>
      <c r="W6" s="99" t="s">
        <v>1739</v>
      </c>
      <c r="X6" s="100">
        <v>770275</v>
      </c>
      <c r="Y6" s="100">
        <f>Z6+AA6</f>
        <v>144467</v>
      </c>
      <c r="Z6" s="79"/>
      <c r="AA6" s="100">
        <v>144467</v>
      </c>
    </row>
    <row r="7" spans="1:27" ht="15">
      <c r="A7" s="98" t="s">
        <v>260</v>
      </c>
      <c r="B7" s="99" t="s">
        <v>2250</v>
      </c>
      <c r="C7" s="100">
        <v>56060</v>
      </c>
      <c r="D7" s="46">
        <f aca="true" t="shared" si="0" ref="D7:D70">E7+F7</f>
        <v>383228</v>
      </c>
      <c r="E7" s="100">
        <v>300</v>
      </c>
      <c r="F7" s="100">
        <v>382928</v>
      </c>
      <c r="H7" s="98" t="s">
        <v>260</v>
      </c>
      <c r="I7" s="99" t="s">
        <v>2250</v>
      </c>
      <c r="J7" s="100">
        <v>163716</v>
      </c>
      <c r="K7" s="46">
        <f aca="true" t="shared" si="1" ref="K7:K70">L7+M7</f>
        <v>3335250</v>
      </c>
      <c r="L7" s="79"/>
      <c r="M7" s="100">
        <v>3335250</v>
      </c>
      <c r="O7" s="98" t="s">
        <v>260</v>
      </c>
      <c r="P7" s="99" t="s">
        <v>2250</v>
      </c>
      <c r="Q7" s="100">
        <v>1122060</v>
      </c>
      <c r="R7" s="100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660216</v>
      </c>
      <c r="Y7" s="100">
        <f aca="true" t="shared" si="3" ref="Y7:Y70">Z7+AA7</f>
        <v>19976420</v>
      </c>
      <c r="Z7" s="100">
        <v>20400</v>
      </c>
      <c r="AA7" s="100">
        <v>19956020</v>
      </c>
    </row>
    <row r="8" spans="1:27" ht="15">
      <c r="A8" s="98" t="s">
        <v>263</v>
      </c>
      <c r="B8" s="99" t="s">
        <v>1740</v>
      </c>
      <c r="C8" s="100">
        <v>755700</v>
      </c>
      <c r="D8" s="46">
        <f t="shared" si="0"/>
        <v>679288</v>
      </c>
      <c r="E8" s="100">
        <v>114530</v>
      </c>
      <c r="F8" s="100">
        <v>564758</v>
      </c>
      <c r="H8" s="98" t="s">
        <v>263</v>
      </c>
      <c r="I8" s="99" t="s">
        <v>1740</v>
      </c>
      <c r="J8" s="79"/>
      <c r="K8" s="46">
        <f t="shared" si="1"/>
        <v>800</v>
      </c>
      <c r="L8" s="79"/>
      <c r="M8" s="100">
        <v>800</v>
      </c>
      <c r="O8" s="98" t="s">
        <v>263</v>
      </c>
      <c r="P8" s="99" t="s">
        <v>1740</v>
      </c>
      <c r="Q8" s="100">
        <v>3452150</v>
      </c>
      <c r="R8" s="100">
        <f t="shared" si="2"/>
        <v>5753855</v>
      </c>
      <c r="S8" s="100">
        <v>1271959</v>
      </c>
      <c r="T8" s="100">
        <v>4481896</v>
      </c>
      <c r="V8" s="98" t="s">
        <v>263</v>
      </c>
      <c r="W8" s="99" t="s">
        <v>1740</v>
      </c>
      <c r="X8" s="79"/>
      <c r="Y8" s="100">
        <f t="shared" si="3"/>
        <v>269681</v>
      </c>
      <c r="Z8" s="79"/>
      <c r="AA8" s="100">
        <v>269681</v>
      </c>
    </row>
    <row r="9" spans="1:27" ht="15">
      <c r="A9" s="98" t="s">
        <v>266</v>
      </c>
      <c r="B9" s="99" t="s">
        <v>2315</v>
      </c>
      <c r="C9" s="100">
        <v>2500</v>
      </c>
      <c r="D9" s="46">
        <f t="shared" si="0"/>
        <v>143528</v>
      </c>
      <c r="E9" s="79"/>
      <c r="F9" s="100">
        <v>143528</v>
      </c>
      <c r="H9" s="98" t="s">
        <v>266</v>
      </c>
      <c r="I9" s="99" t="s">
        <v>2315</v>
      </c>
      <c r="J9" s="79"/>
      <c r="K9" s="46">
        <f t="shared" si="1"/>
        <v>144988</v>
      </c>
      <c r="L9" s="79"/>
      <c r="M9" s="100">
        <v>144988</v>
      </c>
      <c r="O9" s="98" t="s">
        <v>266</v>
      </c>
      <c r="P9" s="99" t="s">
        <v>2315</v>
      </c>
      <c r="Q9" s="100">
        <v>182500</v>
      </c>
      <c r="R9" s="100">
        <f t="shared" si="2"/>
        <v>799636</v>
      </c>
      <c r="S9" s="100">
        <v>102000</v>
      </c>
      <c r="T9" s="100">
        <v>697636</v>
      </c>
      <c r="V9" s="98" t="s">
        <v>266</v>
      </c>
      <c r="W9" s="99" t="s">
        <v>2315</v>
      </c>
      <c r="X9" s="79"/>
      <c r="Y9" s="100">
        <f t="shared" si="3"/>
        <v>217588</v>
      </c>
      <c r="Z9" s="79"/>
      <c r="AA9" s="100">
        <v>217588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198061</v>
      </c>
      <c r="E10" s="79"/>
      <c r="F10" s="100">
        <v>198061</v>
      </c>
      <c r="H10" s="98" t="s">
        <v>269</v>
      </c>
      <c r="I10" s="99" t="s">
        <v>1741</v>
      </c>
      <c r="J10" s="100">
        <v>36700</v>
      </c>
      <c r="K10" s="46">
        <f t="shared" si="1"/>
        <v>6879466</v>
      </c>
      <c r="L10" s="100">
        <v>6760750</v>
      </c>
      <c r="M10" s="100">
        <v>118716</v>
      </c>
      <c r="O10" s="98" t="s">
        <v>269</v>
      </c>
      <c r="P10" s="99" t="s">
        <v>1741</v>
      </c>
      <c r="Q10" s="100">
        <v>278650</v>
      </c>
      <c r="R10" s="100">
        <f t="shared" si="2"/>
        <v>849320</v>
      </c>
      <c r="S10" s="100">
        <v>115350</v>
      </c>
      <c r="T10" s="100">
        <v>733970</v>
      </c>
      <c r="V10" s="98" t="s">
        <v>269</v>
      </c>
      <c r="W10" s="99" t="s">
        <v>1741</v>
      </c>
      <c r="X10" s="100">
        <v>340175</v>
      </c>
      <c r="Y10" s="100">
        <f t="shared" si="3"/>
        <v>11774559</v>
      </c>
      <c r="Z10" s="100">
        <v>8760750</v>
      </c>
      <c r="AA10" s="100">
        <v>3013809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26217</v>
      </c>
      <c r="E11" s="79"/>
      <c r="F11" s="100">
        <v>26217</v>
      </c>
      <c r="H11" s="98" t="s">
        <v>275</v>
      </c>
      <c r="I11" s="99" t="s">
        <v>1742</v>
      </c>
      <c r="J11" s="100">
        <v>7000</v>
      </c>
      <c r="K11" s="46">
        <f t="shared" si="1"/>
        <v>391315</v>
      </c>
      <c r="L11" s="79"/>
      <c r="M11" s="100">
        <v>391315</v>
      </c>
      <c r="O11" s="98" t="s">
        <v>272</v>
      </c>
      <c r="P11" s="99" t="s">
        <v>2322</v>
      </c>
      <c r="Q11" s="100">
        <v>3500</v>
      </c>
      <c r="R11" s="100">
        <f t="shared" si="2"/>
        <v>93400</v>
      </c>
      <c r="S11" s="79"/>
      <c r="T11" s="100">
        <v>93400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428460</v>
      </c>
      <c r="D12" s="46">
        <f t="shared" si="0"/>
        <v>1070696</v>
      </c>
      <c r="E12" s="100">
        <v>17975</v>
      </c>
      <c r="F12" s="100">
        <v>1052721</v>
      </c>
      <c r="H12" s="98" t="s">
        <v>278</v>
      </c>
      <c r="I12" s="99" t="s">
        <v>1743</v>
      </c>
      <c r="J12" s="100">
        <v>4825011</v>
      </c>
      <c r="K12" s="46">
        <f t="shared" si="1"/>
        <v>1996308</v>
      </c>
      <c r="L12" s="79"/>
      <c r="M12" s="100">
        <v>1996308</v>
      </c>
      <c r="O12" s="98" t="s">
        <v>275</v>
      </c>
      <c r="P12" s="99" t="s">
        <v>1742</v>
      </c>
      <c r="Q12" s="100">
        <v>94200</v>
      </c>
      <c r="R12" s="100">
        <f t="shared" si="2"/>
        <v>539208</v>
      </c>
      <c r="S12" s="79"/>
      <c r="T12" s="100">
        <v>539208</v>
      </c>
      <c r="V12" s="98" t="s">
        <v>275</v>
      </c>
      <c r="W12" s="99" t="s">
        <v>1742</v>
      </c>
      <c r="X12" s="100">
        <v>29000</v>
      </c>
      <c r="Y12" s="100">
        <f t="shared" si="3"/>
        <v>549345</v>
      </c>
      <c r="Z12" s="79"/>
      <c r="AA12" s="100">
        <v>549345</v>
      </c>
    </row>
    <row r="13" spans="1:27" ht="15">
      <c r="A13" s="98" t="s">
        <v>281</v>
      </c>
      <c r="B13" s="99" t="s">
        <v>1744</v>
      </c>
      <c r="C13" s="100">
        <v>28000</v>
      </c>
      <c r="D13" s="46">
        <f t="shared" si="0"/>
        <v>58532</v>
      </c>
      <c r="E13" s="79"/>
      <c r="F13" s="100">
        <v>58532</v>
      </c>
      <c r="H13" s="98" t="s">
        <v>281</v>
      </c>
      <c r="I13" s="99" t="s">
        <v>1744</v>
      </c>
      <c r="J13" s="100">
        <v>22350</v>
      </c>
      <c r="K13" s="46">
        <f t="shared" si="1"/>
        <v>50</v>
      </c>
      <c r="L13" s="79"/>
      <c r="M13" s="100">
        <v>50</v>
      </c>
      <c r="O13" s="98" t="s">
        <v>278</v>
      </c>
      <c r="P13" s="99" t="s">
        <v>1743</v>
      </c>
      <c r="Q13" s="100">
        <v>9987867</v>
      </c>
      <c r="R13" s="100">
        <f t="shared" si="2"/>
        <v>7902002</v>
      </c>
      <c r="S13" s="100">
        <v>108905</v>
      </c>
      <c r="T13" s="100">
        <v>7793097</v>
      </c>
      <c r="V13" s="98" t="s">
        <v>278</v>
      </c>
      <c r="W13" s="99" t="s">
        <v>1743</v>
      </c>
      <c r="X13" s="100">
        <v>5364944</v>
      </c>
      <c r="Y13" s="100">
        <f t="shared" si="3"/>
        <v>4743340</v>
      </c>
      <c r="Z13" s="100">
        <v>9500</v>
      </c>
      <c r="AA13" s="100">
        <v>4733840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4450</v>
      </c>
      <c r="E14" s="79"/>
      <c r="F14" s="100">
        <v>4450</v>
      </c>
      <c r="H14" s="98" t="s">
        <v>284</v>
      </c>
      <c r="I14" s="99" t="s">
        <v>1745</v>
      </c>
      <c r="J14" s="100">
        <v>140000</v>
      </c>
      <c r="K14" s="46">
        <f t="shared" si="1"/>
        <v>94403</v>
      </c>
      <c r="L14" s="79"/>
      <c r="M14" s="100">
        <v>94403</v>
      </c>
      <c r="O14" s="98" t="s">
        <v>281</v>
      </c>
      <c r="P14" s="99" t="s">
        <v>1744</v>
      </c>
      <c r="Q14" s="100">
        <v>33600</v>
      </c>
      <c r="R14" s="100">
        <f t="shared" si="2"/>
        <v>502831</v>
      </c>
      <c r="S14" s="79"/>
      <c r="T14" s="100">
        <v>502831</v>
      </c>
      <c r="V14" s="98" t="s">
        <v>281</v>
      </c>
      <c r="W14" s="99" t="s">
        <v>1744</v>
      </c>
      <c r="X14" s="100">
        <v>86908</v>
      </c>
      <c r="Y14" s="100">
        <f t="shared" si="3"/>
        <v>352060</v>
      </c>
      <c r="Z14" s="79"/>
      <c r="AA14" s="100">
        <v>352060</v>
      </c>
    </row>
    <row r="15" spans="1:27" ht="15">
      <c r="A15" s="98" t="s">
        <v>287</v>
      </c>
      <c r="B15" s="99" t="s">
        <v>1746</v>
      </c>
      <c r="C15" s="100">
        <v>597000</v>
      </c>
      <c r="D15" s="46">
        <f t="shared" si="0"/>
        <v>1381753</v>
      </c>
      <c r="E15" s="100">
        <v>350</v>
      </c>
      <c r="F15" s="100">
        <v>1381403</v>
      </c>
      <c r="H15" s="98" t="s">
        <v>287</v>
      </c>
      <c r="I15" s="99" t="s">
        <v>1746</v>
      </c>
      <c r="J15" s="100">
        <v>384000</v>
      </c>
      <c r="K15" s="46">
        <f t="shared" si="1"/>
        <v>612042</v>
      </c>
      <c r="L15" s="79"/>
      <c r="M15" s="100">
        <v>612042</v>
      </c>
      <c r="O15" s="98" t="s">
        <v>284</v>
      </c>
      <c r="P15" s="99" t="s">
        <v>1745</v>
      </c>
      <c r="Q15" s="79"/>
      <c r="R15" s="100">
        <f t="shared" si="2"/>
        <v>71893</v>
      </c>
      <c r="S15" s="79"/>
      <c r="T15" s="100">
        <v>71893</v>
      </c>
      <c r="V15" s="98" t="s">
        <v>284</v>
      </c>
      <c r="W15" s="99" t="s">
        <v>1745</v>
      </c>
      <c r="X15" s="100">
        <v>140000</v>
      </c>
      <c r="Y15" s="100">
        <f t="shared" si="3"/>
        <v>2067099</v>
      </c>
      <c r="Z15" s="100">
        <v>199000</v>
      </c>
      <c r="AA15" s="100">
        <v>1868099</v>
      </c>
    </row>
    <row r="16" spans="1:27" ht="15">
      <c r="A16" s="98" t="s">
        <v>290</v>
      </c>
      <c r="B16" s="99" t="s">
        <v>1747</v>
      </c>
      <c r="C16" s="100">
        <v>270665</v>
      </c>
      <c r="D16" s="46">
        <f t="shared" si="0"/>
        <v>741925</v>
      </c>
      <c r="E16" s="100">
        <v>94703</v>
      </c>
      <c r="F16" s="100">
        <v>647222</v>
      </c>
      <c r="H16" s="98" t="s">
        <v>290</v>
      </c>
      <c r="I16" s="99" t="s">
        <v>1747</v>
      </c>
      <c r="J16" s="100">
        <v>11140</v>
      </c>
      <c r="K16" s="46">
        <f t="shared" si="1"/>
        <v>2097033</v>
      </c>
      <c r="L16" s="79"/>
      <c r="M16" s="100">
        <v>2097033</v>
      </c>
      <c r="O16" s="98" t="s">
        <v>287</v>
      </c>
      <c r="P16" s="99" t="s">
        <v>1746</v>
      </c>
      <c r="Q16" s="100">
        <v>1276600</v>
      </c>
      <c r="R16" s="100">
        <f t="shared" si="2"/>
        <v>5470972</v>
      </c>
      <c r="S16" s="100">
        <v>545234</v>
      </c>
      <c r="T16" s="100">
        <v>4925738</v>
      </c>
      <c r="V16" s="98" t="s">
        <v>287</v>
      </c>
      <c r="W16" s="99" t="s">
        <v>1746</v>
      </c>
      <c r="X16" s="100">
        <v>11039693</v>
      </c>
      <c r="Y16" s="100">
        <f t="shared" si="3"/>
        <v>4724274</v>
      </c>
      <c r="Z16" s="100">
        <v>318000</v>
      </c>
      <c r="AA16" s="100">
        <v>4406274</v>
      </c>
    </row>
    <row r="17" spans="1:27" ht="15">
      <c r="A17" s="98" t="s">
        <v>293</v>
      </c>
      <c r="B17" s="99" t="s">
        <v>1748</v>
      </c>
      <c r="C17" s="100">
        <v>175500</v>
      </c>
      <c r="D17" s="46">
        <f t="shared" si="0"/>
        <v>423256</v>
      </c>
      <c r="E17" s="100">
        <v>118000</v>
      </c>
      <c r="F17" s="100">
        <v>305256</v>
      </c>
      <c r="H17" s="98" t="s">
        <v>293</v>
      </c>
      <c r="I17" s="99" t="s">
        <v>1748</v>
      </c>
      <c r="J17" s="100">
        <v>23600</v>
      </c>
      <c r="K17" s="46">
        <f t="shared" si="1"/>
        <v>347806</v>
      </c>
      <c r="L17" s="79"/>
      <c r="M17" s="100">
        <v>347806</v>
      </c>
      <c r="O17" s="98" t="s">
        <v>290</v>
      </c>
      <c r="P17" s="99" t="s">
        <v>1747</v>
      </c>
      <c r="Q17" s="100">
        <v>1471365</v>
      </c>
      <c r="R17" s="100">
        <f t="shared" si="2"/>
        <v>3867569</v>
      </c>
      <c r="S17" s="100">
        <v>317254</v>
      </c>
      <c r="T17" s="100">
        <v>3550315</v>
      </c>
      <c r="V17" s="98" t="s">
        <v>290</v>
      </c>
      <c r="W17" s="99" t="s">
        <v>1747</v>
      </c>
      <c r="X17" s="100">
        <v>1020885</v>
      </c>
      <c r="Y17" s="100">
        <f t="shared" si="3"/>
        <v>5676435</v>
      </c>
      <c r="Z17" s="79"/>
      <c r="AA17" s="100">
        <v>5676435</v>
      </c>
    </row>
    <row r="18" spans="1:27" ht="15">
      <c r="A18" s="98" t="s">
        <v>296</v>
      </c>
      <c r="B18" s="99" t="s">
        <v>2251</v>
      </c>
      <c r="C18" s="100">
        <v>500</v>
      </c>
      <c r="D18" s="46">
        <f t="shared" si="0"/>
        <v>292532</v>
      </c>
      <c r="E18" s="100">
        <v>51000</v>
      </c>
      <c r="F18" s="100">
        <v>241532</v>
      </c>
      <c r="H18" s="98" t="s">
        <v>296</v>
      </c>
      <c r="I18" s="99" t="s">
        <v>2251</v>
      </c>
      <c r="J18" s="100">
        <v>6100</v>
      </c>
      <c r="K18" s="46">
        <f t="shared" si="1"/>
        <v>72001</v>
      </c>
      <c r="L18" s="79"/>
      <c r="M18" s="100">
        <v>72001</v>
      </c>
      <c r="O18" s="98" t="s">
        <v>293</v>
      </c>
      <c r="P18" s="99" t="s">
        <v>1748</v>
      </c>
      <c r="Q18" s="100">
        <v>415680</v>
      </c>
      <c r="R18" s="100">
        <f t="shared" si="2"/>
        <v>2159792</v>
      </c>
      <c r="S18" s="100">
        <v>266125</v>
      </c>
      <c r="T18" s="100">
        <v>1893667</v>
      </c>
      <c r="V18" s="98" t="s">
        <v>293</v>
      </c>
      <c r="W18" s="99" t="s">
        <v>1748</v>
      </c>
      <c r="X18" s="100">
        <v>1003650</v>
      </c>
      <c r="Y18" s="100">
        <f t="shared" si="3"/>
        <v>1908418</v>
      </c>
      <c r="Z18" s="100">
        <v>72600</v>
      </c>
      <c r="AA18" s="100">
        <v>1835818</v>
      </c>
    </row>
    <row r="19" spans="1:27" ht="15">
      <c r="A19" s="98" t="s">
        <v>299</v>
      </c>
      <c r="B19" s="99" t="s">
        <v>1749</v>
      </c>
      <c r="C19" s="100">
        <v>635000</v>
      </c>
      <c r="D19" s="46">
        <f t="shared" si="0"/>
        <v>198105</v>
      </c>
      <c r="E19" s="79"/>
      <c r="F19" s="100">
        <v>198105</v>
      </c>
      <c r="H19" s="98" t="s">
        <v>299</v>
      </c>
      <c r="I19" s="99" t="s">
        <v>1749</v>
      </c>
      <c r="J19" s="79"/>
      <c r="K19" s="46">
        <f t="shared" si="1"/>
        <v>700</v>
      </c>
      <c r="L19" s="79"/>
      <c r="M19" s="100">
        <v>700</v>
      </c>
      <c r="O19" s="98" t="s">
        <v>296</v>
      </c>
      <c r="P19" s="99" t="s">
        <v>2251</v>
      </c>
      <c r="Q19" s="100">
        <v>651500</v>
      </c>
      <c r="R19" s="100">
        <f t="shared" si="2"/>
        <v>1262854</v>
      </c>
      <c r="S19" s="100">
        <v>63002</v>
      </c>
      <c r="T19" s="100">
        <v>1199852</v>
      </c>
      <c r="V19" s="98" t="s">
        <v>296</v>
      </c>
      <c r="W19" s="99" t="s">
        <v>2251</v>
      </c>
      <c r="X19" s="100">
        <v>59100</v>
      </c>
      <c r="Y19" s="100">
        <f t="shared" si="3"/>
        <v>288895</v>
      </c>
      <c r="Z19" s="79"/>
      <c r="AA19" s="100">
        <v>288895</v>
      </c>
    </row>
    <row r="20" spans="1:27" ht="15">
      <c r="A20" s="98" t="s">
        <v>302</v>
      </c>
      <c r="B20" s="99" t="s">
        <v>1750</v>
      </c>
      <c r="C20" s="100">
        <v>2042720</v>
      </c>
      <c r="D20" s="46">
        <f t="shared" si="0"/>
        <v>658979</v>
      </c>
      <c r="E20" s="100">
        <v>4850</v>
      </c>
      <c r="F20" s="100">
        <v>654129</v>
      </c>
      <c r="H20" s="98" t="s">
        <v>302</v>
      </c>
      <c r="I20" s="99" t="s">
        <v>1750</v>
      </c>
      <c r="J20" s="79"/>
      <c r="K20" s="46">
        <f t="shared" si="1"/>
        <v>39100</v>
      </c>
      <c r="L20" s="100">
        <v>29300</v>
      </c>
      <c r="M20" s="100">
        <v>9800</v>
      </c>
      <c r="O20" s="98" t="s">
        <v>299</v>
      </c>
      <c r="P20" s="99" t="s">
        <v>1749</v>
      </c>
      <c r="Q20" s="100">
        <v>5577060</v>
      </c>
      <c r="R20" s="100">
        <f t="shared" si="2"/>
        <v>1571100</v>
      </c>
      <c r="S20" s="100">
        <v>22500</v>
      </c>
      <c r="T20" s="100">
        <v>1548600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74405</v>
      </c>
      <c r="E21" s="79"/>
      <c r="F21" s="100">
        <v>74405</v>
      </c>
      <c r="H21" s="98" t="s">
        <v>305</v>
      </c>
      <c r="I21" s="99" t="s">
        <v>1751</v>
      </c>
      <c r="J21" s="100">
        <v>39000</v>
      </c>
      <c r="K21" s="46">
        <f t="shared" si="1"/>
        <v>32600</v>
      </c>
      <c r="L21" s="79"/>
      <c r="M21" s="100">
        <v>32600</v>
      </c>
      <c r="O21" s="98" t="s">
        <v>302</v>
      </c>
      <c r="P21" s="99" t="s">
        <v>1750</v>
      </c>
      <c r="Q21" s="100">
        <v>11766627</v>
      </c>
      <c r="R21" s="100">
        <f t="shared" si="2"/>
        <v>5009193</v>
      </c>
      <c r="S21" s="100">
        <v>404668</v>
      </c>
      <c r="T21" s="100">
        <v>4604525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256636</v>
      </c>
      <c r="E22" s="100">
        <v>39000</v>
      </c>
      <c r="F22" s="100">
        <v>217636</v>
      </c>
      <c r="H22" s="98" t="s">
        <v>308</v>
      </c>
      <c r="I22" s="99" t="s">
        <v>1752</v>
      </c>
      <c r="J22" s="79"/>
      <c r="K22" s="46">
        <f t="shared" si="1"/>
        <v>100930</v>
      </c>
      <c r="L22" s="79"/>
      <c r="M22" s="100">
        <v>100930</v>
      </c>
      <c r="O22" s="98" t="s">
        <v>305</v>
      </c>
      <c r="P22" s="99" t="s">
        <v>1751</v>
      </c>
      <c r="Q22" s="100">
        <v>537950</v>
      </c>
      <c r="R22" s="100">
        <f t="shared" si="2"/>
        <v>981798</v>
      </c>
      <c r="S22" s="100">
        <v>30000</v>
      </c>
      <c r="T22" s="100">
        <v>951798</v>
      </c>
      <c r="V22" s="98" t="s">
        <v>305</v>
      </c>
      <c r="W22" s="99" t="s">
        <v>1751</v>
      </c>
      <c r="X22" s="100">
        <v>106867</v>
      </c>
      <c r="Y22" s="100">
        <f t="shared" si="3"/>
        <v>220644</v>
      </c>
      <c r="Z22" s="79"/>
      <c r="AA22" s="100">
        <v>220644</v>
      </c>
    </row>
    <row r="23" spans="1:27" ht="15">
      <c r="A23" s="98" t="s">
        <v>311</v>
      </c>
      <c r="B23" s="99" t="s">
        <v>1753</v>
      </c>
      <c r="C23" s="100">
        <v>39500</v>
      </c>
      <c r="D23" s="46">
        <f t="shared" si="0"/>
        <v>478680</v>
      </c>
      <c r="E23" s="79"/>
      <c r="F23" s="100">
        <v>478680</v>
      </c>
      <c r="H23" s="98" t="s">
        <v>311</v>
      </c>
      <c r="I23" s="99" t="s">
        <v>1753</v>
      </c>
      <c r="J23" s="79"/>
      <c r="K23" s="46">
        <f t="shared" si="1"/>
        <v>143800</v>
      </c>
      <c r="L23" s="79"/>
      <c r="M23" s="100">
        <v>143800</v>
      </c>
      <c r="O23" s="98" t="s">
        <v>308</v>
      </c>
      <c r="P23" s="99" t="s">
        <v>1752</v>
      </c>
      <c r="Q23" s="100">
        <v>94100</v>
      </c>
      <c r="R23" s="100">
        <f t="shared" si="2"/>
        <v>1551599</v>
      </c>
      <c r="S23" s="100">
        <v>195850</v>
      </c>
      <c r="T23" s="100">
        <v>1355749</v>
      </c>
      <c r="V23" s="98" t="s">
        <v>308</v>
      </c>
      <c r="W23" s="99" t="s">
        <v>1752</v>
      </c>
      <c r="X23" s="79"/>
      <c r="Y23" s="100">
        <f t="shared" si="3"/>
        <v>920696</v>
      </c>
      <c r="Z23" s="79"/>
      <c r="AA23" s="100">
        <v>920696</v>
      </c>
    </row>
    <row r="24" spans="1:27" ht="15">
      <c r="A24" s="98" t="s">
        <v>314</v>
      </c>
      <c r="B24" s="99" t="s">
        <v>2316</v>
      </c>
      <c r="C24" s="100">
        <v>0</v>
      </c>
      <c r="D24" s="46">
        <f t="shared" si="0"/>
        <v>47921</v>
      </c>
      <c r="E24" s="100">
        <v>19800</v>
      </c>
      <c r="F24" s="100">
        <v>28121</v>
      </c>
      <c r="H24" s="98" t="s">
        <v>317</v>
      </c>
      <c r="I24" s="99" t="s">
        <v>1754</v>
      </c>
      <c r="J24" s="79"/>
      <c r="K24" s="46">
        <f t="shared" si="1"/>
        <v>91700</v>
      </c>
      <c r="L24" s="79"/>
      <c r="M24" s="100">
        <v>91700</v>
      </c>
      <c r="O24" s="98" t="s">
        <v>311</v>
      </c>
      <c r="P24" s="99" t="s">
        <v>1753</v>
      </c>
      <c r="Q24" s="100">
        <v>299500</v>
      </c>
      <c r="R24" s="100">
        <f t="shared" si="2"/>
        <v>2206929</v>
      </c>
      <c r="S24" s="100">
        <v>87000</v>
      </c>
      <c r="T24" s="100">
        <v>2119929</v>
      </c>
      <c r="V24" s="98" t="s">
        <v>311</v>
      </c>
      <c r="W24" s="99" t="s">
        <v>1753</v>
      </c>
      <c r="X24" s="79"/>
      <c r="Y24" s="100">
        <f t="shared" si="3"/>
        <v>828949</v>
      </c>
      <c r="Z24" s="79"/>
      <c r="AA24" s="100">
        <v>828949</v>
      </c>
    </row>
    <row r="25" spans="1:27" ht="15">
      <c r="A25" s="98" t="s">
        <v>317</v>
      </c>
      <c r="B25" s="99" t="s">
        <v>1754</v>
      </c>
      <c r="C25" s="100">
        <v>178875</v>
      </c>
      <c r="D25" s="46">
        <f t="shared" si="0"/>
        <v>437166</v>
      </c>
      <c r="E25" s="100">
        <v>21950</v>
      </c>
      <c r="F25" s="100">
        <v>415216</v>
      </c>
      <c r="H25" s="98" t="s">
        <v>320</v>
      </c>
      <c r="I25" s="99" t="s">
        <v>1755</v>
      </c>
      <c r="J25" s="79"/>
      <c r="K25" s="46">
        <f t="shared" si="1"/>
        <v>229875</v>
      </c>
      <c r="L25" s="79"/>
      <c r="M25" s="100">
        <v>229875</v>
      </c>
      <c r="O25" s="98" t="s">
        <v>314</v>
      </c>
      <c r="P25" s="99" t="s">
        <v>2316</v>
      </c>
      <c r="Q25" s="100">
        <v>22250</v>
      </c>
      <c r="R25" s="100">
        <f t="shared" si="2"/>
        <v>200766</v>
      </c>
      <c r="S25" s="100">
        <v>19800</v>
      </c>
      <c r="T25" s="100">
        <v>180966</v>
      </c>
      <c r="V25" s="98" t="s">
        <v>314</v>
      </c>
      <c r="W25" s="99" t="s">
        <v>2316</v>
      </c>
      <c r="X25" s="100">
        <v>16675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320</v>
      </c>
      <c r="B26" s="99" t="s">
        <v>1755</v>
      </c>
      <c r="C26" s="79"/>
      <c r="D26" s="46">
        <f t="shared" si="0"/>
        <v>815099</v>
      </c>
      <c r="E26" s="100">
        <v>22000</v>
      </c>
      <c r="F26" s="100">
        <v>793099</v>
      </c>
      <c r="H26" s="98" t="s">
        <v>327</v>
      </c>
      <c r="I26" s="99" t="s">
        <v>1757</v>
      </c>
      <c r="J26" s="79"/>
      <c r="K26" s="46">
        <f t="shared" si="1"/>
        <v>448160</v>
      </c>
      <c r="L26" s="79"/>
      <c r="M26" s="100">
        <v>448160</v>
      </c>
      <c r="O26" s="98" t="s">
        <v>317</v>
      </c>
      <c r="P26" s="99" t="s">
        <v>1754</v>
      </c>
      <c r="Q26" s="100">
        <v>400725</v>
      </c>
      <c r="R26" s="100">
        <f t="shared" si="2"/>
        <v>2837867</v>
      </c>
      <c r="S26" s="100">
        <v>218650</v>
      </c>
      <c r="T26" s="100">
        <v>2619217</v>
      </c>
      <c r="V26" s="98" t="s">
        <v>317</v>
      </c>
      <c r="W26" s="99" t="s">
        <v>1754</v>
      </c>
      <c r="X26" s="100">
        <v>287500</v>
      </c>
      <c r="Y26" s="100">
        <f t="shared" si="3"/>
        <v>3008809</v>
      </c>
      <c r="Z26" s="79"/>
      <c r="AA26" s="100">
        <v>3008809</v>
      </c>
    </row>
    <row r="27" spans="1:27" ht="15">
      <c r="A27" s="98" t="s">
        <v>323</v>
      </c>
      <c r="B27" s="99" t="s">
        <v>1756</v>
      </c>
      <c r="C27" s="100">
        <v>9</v>
      </c>
      <c r="D27" s="46">
        <f t="shared" si="0"/>
        <v>49092</v>
      </c>
      <c r="E27" s="79"/>
      <c r="F27" s="100">
        <v>49092</v>
      </c>
      <c r="H27" s="98" t="s">
        <v>330</v>
      </c>
      <c r="I27" s="99" t="s">
        <v>1758</v>
      </c>
      <c r="J27" s="79"/>
      <c r="K27" s="46">
        <f t="shared" si="1"/>
        <v>208100</v>
      </c>
      <c r="L27" s="79"/>
      <c r="M27" s="100">
        <v>208100</v>
      </c>
      <c r="O27" s="98" t="s">
        <v>320</v>
      </c>
      <c r="P27" s="99" t="s">
        <v>1755</v>
      </c>
      <c r="Q27" s="100">
        <v>782900</v>
      </c>
      <c r="R27" s="100">
        <f t="shared" si="2"/>
        <v>4904553</v>
      </c>
      <c r="S27" s="100">
        <v>203879</v>
      </c>
      <c r="T27" s="100">
        <v>4700674</v>
      </c>
      <c r="V27" s="98" t="s">
        <v>320</v>
      </c>
      <c r="W27" s="99" t="s">
        <v>1755</v>
      </c>
      <c r="X27" s="100">
        <v>2240750</v>
      </c>
      <c r="Y27" s="100">
        <f t="shared" si="3"/>
        <v>1178709</v>
      </c>
      <c r="Z27" s="100">
        <v>50000</v>
      </c>
      <c r="AA27" s="100">
        <v>1128709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753083</v>
      </c>
      <c r="E28" s="79"/>
      <c r="F28" s="100">
        <v>753083</v>
      </c>
      <c r="H28" s="98" t="s">
        <v>333</v>
      </c>
      <c r="I28" s="99" t="s">
        <v>1759</v>
      </c>
      <c r="J28" s="79"/>
      <c r="K28" s="46">
        <f t="shared" si="1"/>
        <v>14600</v>
      </c>
      <c r="L28" s="79"/>
      <c r="M28" s="100">
        <v>14600</v>
      </c>
      <c r="O28" s="98" t="s">
        <v>323</v>
      </c>
      <c r="P28" s="99" t="s">
        <v>1756</v>
      </c>
      <c r="Q28" s="100">
        <v>24</v>
      </c>
      <c r="R28" s="100">
        <f t="shared" si="2"/>
        <v>388404</v>
      </c>
      <c r="S28" s="79"/>
      <c r="T28" s="100">
        <v>388404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330</v>
      </c>
      <c r="B29" s="99" t="s">
        <v>1758</v>
      </c>
      <c r="C29" s="100">
        <v>3000</v>
      </c>
      <c r="D29" s="46">
        <f t="shared" si="0"/>
        <v>217078</v>
      </c>
      <c r="E29" s="100">
        <v>129000</v>
      </c>
      <c r="F29" s="100">
        <v>88078</v>
      </c>
      <c r="H29" s="98" t="s">
        <v>336</v>
      </c>
      <c r="I29" s="99" t="s">
        <v>1760</v>
      </c>
      <c r="J29" s="100">
        <v>54540</v>
      </c>
      <c r="K29" s="46">
        <f t="shared" si="1"/>
        <v>257100</v>
      </c>
      <c r="L29" s="79"/>
      <c r="M29" s="100">
        <v>257100</v>
      </c>
      <c r="O29" s="98" t="s">
        <v>327</v>
      </c>
      <c r="P29" s="99" t="s">
        <v>1757</v>
      </c>
      <c r="Q29" s="79"/>
      <c r="R29" s="100">
        <f t="shared" si="2"/>
        <v>4019106</v>
      </c>
      <c r="S29" s="100">
        <v>1026630</v>
      </c>
      <c r="T29" s="100">
        <v>2992476</v>
      </c>
      <c r="V29" s="98" t="s">
        <v>327</v>
      </c>
      <c r="W29" s="99" t="s">
        <v>1757</v>
      </c>
      <c r="X29" s="79"/>
      <c r="Y29" s="100">
        <f t="shared" si="3"/>
        <v>801436</v>
      </c>
      <c r="Z29" s="79"/>
      <c r="AA29" s="100">
        <v>801436</v>
      </c>
    </row>
    <row r="30" spans="1:27" ht="15">
      <c r="A30" s="98" t="s">
        <v>333</v>
      </c>
      <c r="B30" s="99" t="s">
        <v>1759</v>
      </c>
      <c r="C30" s="100">
        <v>500</v>
      </c>
      <c r="D30" s="46">
        <f t="shared" si="0"/>
        <v>1123757</v>
      </c>
      <c r="E30" s="100">
        <v>442525</v>
      </c>
      <c r="F30" s="100">
        <v>681232</v>
      </c>
      <c r="H30" s="98" t="s">
        <v>339</v>
      </c>
      <c r="I30" s="99" t="s">
        <v>1761</v>
      </c>
      <c r="J30" s="79"/>
      <c r="K30" s="46">
        <f t="shared" si="1"/>
        <v>1151911</v>
      </c>
      <c r="L30" s="100">
        <v>400500</v>
      </c>
      <c r="M30" s="100">
        <v>751411</v>
      </c>
      <c r="O30" s="98" t="s">
        <v>330</v>
      </c>
      <c r="P30" s="99" t="s">
        <v>1758</v>
      </c>
      <c r="Q30" s="100">
        <v>6171275</v>
      </c>
      <c r="R30" s="100">
        <f t="shared" si="2"/>
        <v>1320966</v>
      </c>
      <c r="S30" s="100">
        <v>182000</v>
      </c>
      <c r="T30" s="100">
        <v>1138966</v>
      </c>
      <c r="V30" s="98" t="s">
        <v>330</v>
      </c>
      <c r="W30" s="99" t="s">
        <v>1758</v>
      </c>
      <c r="X30" s="100">
        <v>103500</v>
      </c>
      <c r="Y30" s="100">
        <f t="shared" si="3"/>
        <v>5626596</v>
      </c>
      <c r="Z30" s="100">
        <v>5100646</v>
      </c>
      <c r="AA30" s="100">
        <v>525950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237161</v>
      </c>
      <c r="E31" s="79"/>
      <c r="F31" s="100">
        <v>237161</v>
      </c>
      <c r="H31" s="98" t="s">
        <v>342</v>
      </c>
      <c r="I31" s="99" t="s">
        <v>1762</v>
      </c>
      <c r="J31" s="79"/>
      <c r="K31" s="46">
        <f t="shared" si="1"/>
        <v>831300</v>
      </c>
      <c r="L31" s="79"/>
      <c r="M31" s="100">
        <v>831300</v>
      </c>
      <c r="O31" s="98" t="s">
        <v>333</v>
      </c>
      <c r="P31" s="99" t="s">
        <v>1759</v>
      </c>
      <c r="Q31" s="100">
        <v>746250</v>
      </c>
      <c r="R31" s="100">
        <f t="shared" si="2"/>
        <v>5156379</v>
      </c>
      <c r="S31" s="100">
        <v>1394550</v>
      </c>
      <c r="T31" s="100">
        <v>3761829</v>
      </c>
      <c r="V31" s="98" t="s">
        <v>333</v>
      </c>
      <c r="W31" s="99" t="s">
        <v>1759</v>
      </c>
      <c r="X31" s="79"/>
      <c r="Y31" s="100">
        <f t="shared" si="3"/>
        <v>70082</v>
      </c>
      <c r="Z31" s="79"/>
      <c r="AA31" s="100">
        <v>70082</v>
      </c>
    </row>
    <row r="32" spans="1:27" ht="15">
      <c r="A32" s="98" t="s">
        <v>339</v>
      </c>
      <c r="B32" s="99" t="s">
        <v>1761</v>
      </c>
      <c r="C32" s="100">
        <v>231100</v>
      </c>
      <c r="D32" s="46">
        <f t="shared" si="0"/>
        <v>141427</v>
      </c>
      <c r="E32" s="79"/>
      <c r="F32" s="100">
        <v>141427</v>
      </c>
      <c r="H32" s="98" t="s">
        <v>345</v>
      </c>
      <c r="I32" s="99" t="s">
        <v>1763</v>
      </c>
      <c r="J32" s="79"/>
      <c r="K32" s="46">
        <f t="shared" si="1"/>
        <v>4687109</v>
      </c>
      <c r="L32" s="79"/>
      <c r="M32" s="100">
        <v>4687109</v>
      </c>
      <c r="O32" s="98" t="s">
        <v>336</v>
      </c>
      <c r="P32" s="99" t="s">
        <v>1760</v>
      </c>
      <c r="Q32" s="79"/>
      <c r="R32" s="100">
        <f t="shared" si="2"/>
        <v>1030125</v>
      </c>
      <c r="S32" s="100">
        <v>111400</v>
      </c>
      <c r="T32" s="100">
        <v>918725</v>
      </c>
      <c r="V32" s="98" t="s">
        <v>336</v>
      </c>
      <c r="W32" s="99" t="s">
        <v>1760</v>
      </c>
      <c r="X32" s="100">
        <v>8502540</v>
      </c>
      <c r="Y32" s="100">
        <f t="shared" si="3"/>
        <v>602674</v>
      </c>
      <c r="Z32" s="79"/>
      <c r="AA32" s="100">
        <v>602674</v>
      </c>
    </row>
    <row r="33" spans="1:27" ht="15">
      <c r="A33" s="98" t="s">
        <v>342</v>
      </c>
      <c r="B33" s="99" t="s">
        <v>1762</v>
      </c>
      <c r="C33" s="100">
        <v>2825300</v>
      </c>
      <c r="D33" s="46">
        <f t="shared" si="0"/>
        <v>575990</v>
      </c>
      <c r="E33" s="79"/>
      <c r="F33" s="100">
        <v>575990</v>
      </c>
      <c r="H33" s="98" t="s">
        <v>348</v>
      </c>
      <c r="I33" s="99" t="s">
        <v>2305</v>
      </c>
      <c r="J33" s="79"/>
      <c r="K33" s="46">
        <f t="shared" si="1"/>
        <v>19400</v>
      </c>
      <c r="L33" s="79"/>
      <c r="M33" s="100">
        <v>19400</v>
      </c>
      <c r="O33" s="98" t="s">
        <v>339</v>
      </c>
      <c r="P33" s="99" t="s">
        <v>1761</v>
      </c>
      <c r="Q33" s="100">
        <v>667000</v>
      </c>
      <c r="R33" s="100">
        <f t="shared" si="2"/>
        <v>642988</v>
      </c>
      <c r="S33" s="79"/>
      <c r="T33" s="100">
        <v>642988</v>
      </c>
      <c r="V33" s="98" t="s">
        <v>339</v>
      </c>
      <c r="W33" s="99" t="s">
        <v>1761</v>
      </c>
      <c r="X33" s="79"/>
      <c r="Y33" s="100">
        <f t="shared" si="3"/>
        <v>6399808</v>
      </c>
      <c r="Z33" s="100">
        <v>421110</v>
      </c>
      <c r="AA33" s="100">
        <v>5978698</v>
      </c>
    </row>
    <row r="34" spans="1:27" ht="15">
      <c r="A34" s="98" t="s">
        <v>345</v>
      </c>
      <c r="B34" s="99" t="s">
        <v>1763</v>
      </c>
      <c r="C34" s="100">
        <v>480000</v>
      </c>
      <c r="D34" s="46">
        <f t="shared" si="0"/>
        <v>581087</v>
      </c>
      <c r="E34" s="100">
        <v>224800</v>
      </c>
      <c r="F34" s="100">
        <v>356287</v>
      </c>
      <c r="H34" s="98" t="s">
        <v>351</v>
      </c>
      <c r="I34" s="99" t="s">
        <v>1764</v>
      </c>
      <c r="J34" s="79"/>
      <c r="K34" s="46">
        <f t="shared" si="1"/>
        <v>507800</v>
      </c>
      <c r="L34" s="79"/>
      <c r="M34" s="100">
        <v>507800</v>
      </c>
      <c r="O34" s="98" t="s">
        <v>342</v>
      </c>
      <c r="P34" s="99" t="s">
        <v>1762</v>
      </c>
      <c r="Q34" s="100">
        <v>6082100</v>
      </c>
      <c r="R34" s="100">
        <f t="shared" si="2"/>
        <v>4745711</v>
      </c>
      <c r="S34" s="100">
        <v>162000</v>
      </c>
      <c r="T34" s="100">
        <v>4583711</v>
      </c>
      <c r="V34" s="98" t="s">
        <v>342</v>
      </c>
      <c r="W34" s="99" t="s">
        <v>1762</v>
      </c>
      <c r="X34" s="79"/>
      <c r="Y34" s="100">
        <f t="shared" si="3"/>
        <v>1337700</v>
      </c>
      <c r="Z34" s="79"/>
      <c r="AA34" s="100">
        <v>1337700</v>
      </c>
    </row>
    <row r="35" spans="1:27" ht="15">
      <c r="A35" s="98" t="s">
        <v>348</v>
      </c>
      <c r="B35" s="99" t="s">
        <v>2305</v>
      </c>
      <c r="C35" s="100">
        <v>200000</v>
      </c>
      <c r="D35" s="46">
        <f t="shared" si="0"/>
        <v>594116</v>
      </c>
      <c r="E35" s="100">
        <v>81200</v>
      </c>
      <c r="F35" s="100">
        <v>512916</v>
      </c>
      <c r="H35" s="98" t="s">
        <v>354</v>
      </c>
      <c r="I35" s="99" t="s">
        <v>2337</v>
      </c>
      <c r="J35" s="79"/>
      <c r="K35" s="46">
        <f t="shared" si="1"/>
        <v>19222</v>
      </c>
      <c r="L35" s="79"/>
      <c r="M35" s="100">
        <v>19222</v>
      </c>
      <c r="O35" s="98" t="s">
        <v>345</v>
      </c>
      <c r="P35" s="99" t="s">
        <v>1763</v>
      </c>
      <c r="Q35" s="100">
        <v>4289750</v>
      </c>
      <c r="R35" s="100">
        <f t="shared" si="2"/>
        <v>2932968</v>
      </c>
      <c r="S35" s="100">
        <v>1350335</v>
      </c>
      <c r="T35" s="100">
        <v>1582633</v>
      </c>
      <c r="V35" s="98" t="s">
        <v>345</v>
      </c>
      <c r="W35" s="99" t="s">
        <v>1763</v>
      </c>
      <c r="X35" s="100">
        <v>214500</v>
      </c>
      <c r="Y35" s="100">
        <f t="shared" si="3"/>
        <v>7897013</v>
      </c>
      <c r="Z35" s="100">
        <v>39500</v>
      </c>
      <c r="AA35" s="100">
        <v>7857513</v>
      </c>
    </row>
    <row r="36" spans="1:27" ht="15">
      <c r="A36" s="98" t="s">
        <v>351</v>
      </c>
      <c r="B36" s="99" t="s">
        <v>1764</v>
      </c>
      <c r="C36" s="100">
        <v>1170100</v>
      </c>
      <c r="D36" s="46">
        <f t="shared" si="0"/>
        <v>1516517</v>
      </c>
      <c r="E36" s="79"/>
      <c r="F36" s="100">
        <v>1516517</v>
      </c>
      <c r="H36" s="98" t="s">
        <v>357</v>
      </c>
      <c r="I36" s="99" t="s">
        <v>1765</v>
      </c>
      <c r="J36" s="79"/>
      <c r="K36" s="46">
        <f t="shared" si="1"/>
        <v>719381</v>
      </c>
      <c r="L36" s="100">
        <v>271481</v>
      </c>
      <c r="M36" s="100">
        <v>447900</v>
      </c>
      <c r="O36" s="98" t="s">
        <v>348</v>
      </c>
      <c r="P36" s="99" t="s">
        <v>2305</v>
      </c>
      <c r="Q36" s="100">
        <v>5149200</v>
      </c>
      <c r="R36" s="100">
        <f t="shared" si="2"/>
        <v>3769525</v>
      </c>
      <c r="S36" s="100">
        <v>1718400</v>
      </c>
      <c r="T36" s="100">
        <v>2051125</v>
      </c>
      <c r="V36" s="98" t="s">
        <v>348</v>
      </c>
      <c r="W36" s="99" t="s">
        <v>2305</v>
      </c>
      <c r="X36" s="79"/>
      <c r="Y36" s="100">
        <f t="shared" si="3"/>
        <v>630723</v>
      </c>
      <c r="Z36" s="79"/>
      <c r="AA36" s="100">
        <v>630723</v>
      </c>
    </row>
    <row r="37" spans="1:27" ht="15">
      <c r="A37" s="98" t="s">
        <v>354</v>
      </c>
      <c r="B37" s="99" t="s">
        <v>2337</v>
      </c>
      <c r="C37" s="79"/>
      <c r="D37" s="46">
        <f t="shared" si="0"/>
        <v>458942</v>
      </c>
      <c r="E37" s="100">
        <v>96000</v>
      </c>
      <c r="F37" s="100">
        <v>362942</v>
      </c>
      <c r="H37" s="98" t="s">
        <v>360</v>
      </c>
      <c r="I37" s="99" t="s">
        <v>1766</v>
      </c>
      <c r="J37" s="79"/>
      <c r="K37" s="46">
        <f t="shared" si="1"/>
        <v>148144</v>
      </c>
      <c r="L37" s="79"/>
      <c r="M37" s="100">
        <v>148144</v>
      </c>
      <c r="O37" s="98" t="s">
        <v>351</v>
      </c>
      <c r="P37" s="99" t="s">
        <v>1764</v>
      </c>
      <c r="Q37" s="100">
        <v>7127301</v>
      </c>
      <c r="R37" s="100">
        <f t="shared" si="2"/>
        <v>2871001</v>
      </c>
      <c r="S37" s="100">
        <v>589400</v>
      </c>
      <c r="T37" s="100">
        <v>2281601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357</v>
      </c>
      <c r="B38" s="99" t="s">
        <v>1765</v>
      </c>
      <c r="C38" s="100">
        <v>201000</v>
      </c>
      <c r="D38" s="46">
        <f t="shared" si="0"/>
        <v>756179</v>
      </c>
      <c r="E38" s="100">
        <v>121950</v>
      </c>
      <c r="F38" s="100">
        <v>634229</v>
      </c>
      <c r="H38" s="98" t="s">
        <v>363</v>
      </c>
      <c r="I38" s="99" t="s">
        <v>1767</v>
      </c>
      <c r="J38" s="79"/>
      <c r="K38" s="46">
        <f t="shared" si="1"/>
        <v>96757</v>
      </c>
      <c r="L38" s="79"/>
      <c r="M38" s="100">
        <v>96757</v>
      </c>
      <c r="O38" s="98" t="s">
        <v>354</v>
      </c>
      <c r="P38" s="99" t="s">
        <v>2337</v>
      </c>
      <c r="Q38" s="100">
        <v>200200</v>
      </c>
      <c r="R38" s="100">
        <f t="shared" si="2"/>
        <v>2633212</v>
      </c>
      <c r="S38" s="100">
        <v>1040590</v>
      </c>
      <c r="T38" s="100">
        <v>1592622</v>
      </c>
      <c r="V38" s="98" t="s">
        <v>354</v>
      </c>
      <c r="W38" s="99" t="s">
        <v>2337</v>
      </c>
      <c r="X38" s="79"/>
      <c r="Y38" s="100">
        <f t="shared" si="3"/>
        <v>228981</v>
      </c>
      <c r="Z38" s="100">
        <v>103100</v>
      </c>
      <c r="AA38" s="100">
        <v>125881</v>
      </c>
    </row>
    <row r="39" spans="1:27" ht="15">
      <c r="A39" s="98" t="s">
        <v>360</v>
      </c>
      <c r="B39" s="99" t="s">
        <v>1766</v>
      </c>
      <c r="C39" s="100">
        <v>333400</v>
      </c>
      <c r="D39" s="46">
        <f t="shared" si="0"/>
        <v>125699</v>
      </c>
      <c r="E39" s="79"/>
      <c r="F39" s="100">
        <v>125699</v>
      </c>
      <c r="H39" s="98" t="s">
        <v>366</v>
      </c>
      <c r="I39" s="99" t="s">
        <v>1768</v>
      </c>
      <c r="J39" s="100">
        <v>21000</v>
      </c>
      <c r="K39" s="46">
        <f t="shared" si="1"/>
        <v>38944</v>
      </c>
      <c r="L39" s="79"/>
      <c r="M39" s="100">
        <v>38944</v>
      </c>
      <c r="O39" s="98" t="s">
        <v>357</v>
      </c>
      <c r="P39" s="99" t="s">
        <v>1765</v>
      </c>
      <c r="Q39" s="100">
        <v>408000</v>
      </c>
      <c r="R39" s="100">
        <f t="shared" si="2"/>
        <v>4117250</v>
      </c>
      <c r="S39" s="100">
        <v>1479200</v>
      </c>
      <c r="T39" s="100">
        <v>2638050</v>
      </c>
      <c r="V39" s="98" t="s">
        <v>357</v>
      </c>
      <c r="W39" s="99" t="s">
        <v>1765</v>
      </c>
      <c r="X39" s="100">
        <v>20000</v>
      </c>
      <c r="Y39" s="100">
        <f t="shared" si="3"/>
        <v>1600037</v>
      </c>
      <c r="Z39" s="100">
        <v>271481</v>
      </c>
      <c r="AA39" s="100">
        <v>1328556</v>
      </c>
    </row>
    <row r="40" spans="1:27" ht="15">
      <c r="A40" s="98" t="s">
        <v>363</v>
      </c>
      <c r="B40" s="99" t="s">
        <v>1767</v>
      </c>
      <c r="C40" s="100">
        <v>3112000</v>
      </c>
      <c r="D40" s="46">
        <f t="shared" si="0"/>
        <v>516389</v>
      </c>
      <c r="E40" s="79"/>
      <c r="F40" s="100">
        <v>516389</v>
      </c>
      <c r="H40" s="98" t="s">
        <v>369</v>
      </c>
      <c r="I40" s="99" t="s">
        <v>2252</v>
      </c>
      <c r="J40" s="79"/>
      <c r="K40" s="46">
        <f t="shared" si="1"/>
        <v>603342</v>
      </c>
      <c r="L40" s="100">
        <v>8000</v>
      </c>
      <c r="M40" s="100">
        <v>595342</v>
      </c>
      <c r="O40" s="98" t="s">
        <v>360</v>
      </c>
      <c r="P40" s="99" t="s">
        <v>1766</v>
      </c>
      <c r="Q40" s="100">
        <v>333400</v>
      </c>
      <c r="R40" s="100">
        <f t="shared" si="2"/>
        <v>750541</v>
      </c>
      <c r="S40" s="100">
        <v>132100</v>
      </c>
      <c r="T40" s="100">
        <v>618441</v>
      </c>
      <c r="V40" s="98" t="s">
        <v>360</v>
      </c>
      <c r="W40" s="99" t="s">
        <v>1766</v>
      </c>
      <c r="X40" s="100">
        <v>237901</v>
      </c>
      <c r="Y40" s="100">
        <f t="shared" si="3"/>
        <v>1347999</v>
      </c>
      <c r="Z40" s="100">
        <v>3700</v>
      </c>
      <c r="AA40" s="100">
        <v>1344299</v>
      </c>
    </row>
    <row r="41" spans="1:27" ht="15">
      <c r="A41" s="98" t="s">
        <v>366</v>
      </c>
      <c r="B41" s="99" t="s">
        <v>1768</v>
      </c>
      <c r="C41" s="100">
        <v>388600</v>
      </c>
      <c r="D41" s="46">
        <f t="shared" si="0"/>
        <v>521655</v>
      </c>
      <c r="E41" s="100">
        <v>308100</v>
      </c>
      <c r="F41" s="100">
        <v>213555</v>
      </c>
      <c r="H41" s="98" t="s">
        <v>372</v>
      </c>
      <c r="I41" s="99" t="s">
        <v>1769</v>
      </c>
      <c r="J41" s="79"/>
      <c r="K41" s="46">
        <f t="shared" si="1"/>
        <v>1284685</v>
      </c>
      <c r="L41" s="79"/>
      <c r="M41" s="100">
        <v>1284685</v>
      </c>
      <c r="O41" s="98" t="s">
        <v>363</v>
      </c>
      <c r="P41" s="99" t="s">
        <v>1767</v>
      </c>
      <c r="Q41" s="100">
        <v>53233250</v>
      </c>
      <c r="R41" s="100">
        <f t="shared" si="2"/>
        <v>2789119</v>
      </c>
      <c r="S41" s="100">
        <v>300000</v>
      </c>
      <c r="T41" s="100">
        <v>2489119</v>
      </c>
      <c r="V41" s="98" t="s">
        <v>363</v>
      </c>
      <c r="W41" s="99" t="s">
        <v>1767</v>
      </c>
      <c r="X41" s="100">
        <v>497440</v>
      </c>
      <c r="Y41" s="100">
        <f t="shared" si="3"/>
        <v>1202507</v>
      </c>
      <c r="Z41" s="79"/>
      <c r="AA41" s="100">
        <v>1202507</v>
      </c>
    </row>
    <row r="42" spans="1:27" ht="15">
      <c r="A42" s="98" t="s">
        <v>369</v>
      </c>
      <c r="B42" s="99" t="s">
        <v>2252</v>
      </c>
      <c r="C42" s="100">
        <v>2183000</v>
      </c>
      <c r="D42" s="46">
        <f t="shared" si="0"/>
        <v>272402</v>
      </c>
      <c r="E42" s="100">
        <v>15500</v>
      </c>
      <c r="F42" s="100">
        <v>256902</v>
      </c>
      <c r="H42" s="98" t="s">
        <v>375</v>
      </c>
      <c r="I42" s="99" t="s">
        <v>1770</v>
      </c>
      <c r="J42" s="79"/>
      <c r="K42" s="46">
        <f t="shared" si="1"/>
        <v>1541298</v>
      </c>
      <c r="L42" s="79"/>
      <c r="M42" s="100">
        <v>1541298</v>
      </c>
      <c r="O42" s="98" t="s">
        <v>366</v>
      </c>
      <c r="P42" s="99" t="s">
        <v>1768</v>
      </c>
      <c r="Q42" s="100">
        <v>389000</v>
      </c>
      <c r="R42" s="100">
        <f t="shared" si="2"/>
        <v>2403334</v>
      </c>
      <c r="S42" s="100">
        <v>1208700</v>
      </c>
      <c r="T42" s="100">
        <v>1194634</v>
      </c>
      <c r="V42" s="98" t="s">
        <v>366</v>
      </c>
      <c r="W42" s="99" t="s">
        <v>1768</v>
      </c>
      <c r="X42" s="100">
        <v>166750</v>
      </c>
      <c r="Y42" s="100">
        <f t="shared" si="3"/>
        <v>1280442</v>
      </c>
      <c r="Z42" s="79"/>
      <c r="AA42" s="100">
        <v>1280442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236013</v>
      </c>
      <c r="E43" s="100">
        <v>90000</v>
      </c>
      <c r="F43" s="100">
        <v>146013</v>
      </c>
      <c r="H43" s="98" t="s">
        <v>378</v>
      </c>
      <c r="I43" s="99" t="s">
        <v>1771</v>
      </c>
      <c r="J43" s="100">
        <v>24000</v>
      </c>
      <c r="K43" s="46">
        <f t="shared" si="1"/>
        <v>1371976</v>
      </c>
      <c r="L43" s="79"/>
      <c r="M43" s="100">
        <v>1371976</v>
      </c>
      <c r="O43" s="98" t="s">
        <v>369</v>
      </c>
      <c r="P43" s="99" t="s">
        <v>2252</v>
      </c>
      <c r="Q43" s="100">
        <v>3883000</v>
      </c>
      <c r="R43" s="100">
        <f t="shared" si="2"/>
        <v>2104810</v>
      </c>
      <c r="S43" s="100">
        <v>286193</v>
      </c>
      <c r="T43" s="100">
        <v>1818617</v>
      </c>
      <c r="V43" s="98" t="s">
        <v>369</v>
      </c>
      <c r="W43" s="99" t="s">
        <v>2252</v>
      </c>
      <c r="X43" s="100">
        <v>2638000</v>
      </c>
      <c r="Y43" s="100">
        <f t="shared" si="3"/>
        <v>5727819</v>
      </c>
      <c r="Z43" s="100">
        <v>514001</v>
      </c>
      <c r="AA43" s="100">
        <v>5213818</v>
      </c>
    </row>
    <row r="44" spans="1:27" ht="15">
      <c r="A44" s="98" t="s">
        <v>375</v>
      </c>
      <c r="B44" s="99" t="s">
        <v>1770</v>
      </c>
      <c r="C44" s="100">
        <v>779135</v>
      </c>
      <c r="D44" s="46">
        <f t="shared" si="0"/>
        <v>1480300</v>
      </c>
      <c r="E44" s="100">
        <v>450702</v>
      </c>
      <c r="F44" s="100">
        <v>1029598</v>
      </c>
      <c r="H44" s="98" t="s">
        <v>381</v>
      </c>
      <c r="I44" s="99" t="s">
        <v>1772</v>
      </c>
      <c r="J44" s="79"/>
      <c r="K44" s="46">
        <f t="shared" si="1"/>
        <v>694503</v>
      </c>
      <c r="L44" s="100">
        <v>1</v>
      </c>
      <c r="M44" s="100">
        <v>694502</v>
      </c>
      <c r="O44" s="98" t="s">
        <v>372</v>
      </c>
      <c r="P44" s="99" t="s">
        <v>1769</v>
      </c>
      <c r="Q44" s="100">
        <v>2469700</v>
      </c>
      <c r="R44" s="100">
        <f t="shared" si="2"/>
        <v>1607873</v>
      </c>
      <c r="S44" s="100">
        <v>625400</v>
      </c>
      <c r="T44" s="100">
        <v>982473</v>
      </c>
      <c r="V44" s="98" t="s">
        <v>372</v>
      </c>
      <c r="W44" s="99" t="s">
        <v>1769</v>
      </c>
      <c r="X44" s="79"/>
      <c r="Y44" s="100">
        <f t="shared" si="3"/>
        <v>3858461</v>
      </c>
      <c r="Z44" s="79"/>
      <c r="AA44" s="100">
        <v>3858461</v>
      </c>
    </row>
    <row r="45" spans="1:27" ht="15">
      <c r="A45" s="98" t="s">
        <v>378</v>
      </c>
      <c r="B45" s="99" t="s">
        <v>1771</v>
      </c>
      <c r="C45" s="100">
        <v>487001</v>
      </c>
      <c r="D45" s="46">
        <f t="shared" si="0"/>
        <v>313558</v>
      </c>
      <c r="E45" s="100">
        <v>58500</v>
      </c>
      <c r="F45" s="100">
        <v>255058</v>
      </c>
      <c r="H45" s="98" t="s">
        <v>384</v>
      </c>
      <c r="I45" s="99" t="s">
        <v>1773</v>
      </c>
      <c r="J45" s="100">
        <v>109500</v>
      </c>
      <c r="K45" s="46">
        <f t="shared" si="1"/>
        <v>2242115</v>
      </c>
      <c r="L45" s="79"/>
      <c r="M45" s="100">
        <v>2242115</v>
      </c>
      <c r="O45" s="98" t="s">
        <v>375</v>
      </c>
      <c r="P45" s="99" t="s">
        <v>1770</v>
      </c>
      <c r="Q45" s="100">
        <v>1054540</v>
      </c>
      <c r="R45" s="100">
        <f t="shared" si="2"/>
        <v>8239318</v>
      </c>
      <c r="S45" s="100">
        <v>2631371</v>
      </c>
      <c r="T45" s="100">
        <v>5607947</v>
      </c>
      <c r="V45" s="98" t="s">
        <v>375</v>
      </c>
      <c r="W45" s="99" t="s">
        <v>1770</v>
      </c>
      <c r="X45" s="100">
        <v>526107</v>
      </c>
      <c r="Y45" s="100">
        <f t="shared" si="3"/>
        <v>2964803</v>
      </c>
      <c r="Z45" s="100">
        <v>33051</v>
      </c>
      <c r="AA45" s="100">
        <v>2931752</v>
      </c>
    </row>
    <row r="46" spans="1:27" ht="15">
      <c r="A46" s="98" t="s">
        <v>381</v>
      </c>
      <c r="B46" s="99" t="s">
        <v>1772</v>
      </c>
      <c r="C46" s="100">
        <v>988500</v>
      </c>
      <c r="D46" s="46">
        <f t="shared" si="0"/>
        <v>3611521</v>
      </c>
      <c r="E46" s="100">
        <v>140600</v>
      </c>
      <c r="F46" s="100">
        <v>3470921</v>
      </c>
      <c r="H46" s="98" t="s">
        <v>387</v>
      </c>
      <c r="I46" s="99" t="s">
        <v>1774</v>
      </c>
      <c r="J46" s="79"/>
      <c r="K46" s="46">
        <f t="shared" si="1"/>
        <v>84635</v>
      </c>
      <c r="L46" s="79"/>
      <c r="M46" s="100">
        <v>84635</v>
      </c>
      <c r="O46" s="98" t="s">
        <v>378</v>
      </c>
      <c r="P46" s="99" t="s">
        <v>1771</v>
      </c>
      <c r="Q46" s="100">
        <v>2006001</v>
      </c>
      <c r="R46" s="100">
        <f t="shared" si="2"/>
        <v>739624</v>
      </c>
      <c r="S46" s="100">
        <v>58500</v>
      </c>
      <c r="T46" s="100">
        <v>681124</v>
      </c>
      <c r="V46" s="98" t="s">
        <v>378</v>
      </c>
      <c r="W46" s="99" t="s">
        <v>1771</v>
      </c>
      <c r="X46" s="100">
        <v>24000</v>
      </c>
      <c r="Y46" s="100">
        <f t="shared" si="3"/>
        <v>1627543</v>
      </c>
      <c r="Z46" s="79"/>
      <c r="AA46" s="100">
        <v>1627543</v>
      </c>
    </row>
    <row r="47" spans="1:27" ht="15">
      <c r="A47" s="98" t="s">
        <v>384</v>
      </c>
      <c r="B47" s="99" t="s">
        <v>1773</v>
      </c>
      <c r="C47" s="100">
        <v>744200</v>
      </c>
      <c r="D47" s="46">
        <f t="shared" si="0"/>
        <v>658691</v>
      </c>
      <c r="E47" s="100">
        <v>22000</v>
      </c>
      <c r="F47" s="100">
        <v>636691</v>
      </c>
      <c r="H47" s="98" t="s">
        <v>390</v>
      </c>
      <c r="I47" s="99" t="s">
        <v>1775</v>
      </c>
      <c r="J47" s="79"/>
      <c r="K47" s="46">
        <f t="shared" si="1"/>
        <v>697600</v>
      </c>
      <c r="L47" s="79"/>
      <c r="M47" s="100">
        <v>697600</v>
      </c>
      <c r="O47" s="98" t="s">
        <v>381</v>
      </c>
      <c r="P47" s="99" t="s">
        <v>1772</v>
      </c>
      <c r="Q47" s="100">
        <v>7905204</v>
      </c>
      <c r="R47" s="100">
        <f t="shared" si="2"/>
        <v>20988117</v>
      </c>
      <c r="S47" s="100">
        <v>477401</v>
      </c>
      <c r="T47" s="100">
        <v>20510716</v>
      </c>
      <c r="V47" s="98" t="s">
        <v>381</v>
      </c>
      <c r="W47" s="99" t="s">
        <v>1772</v>
      </c>
      <c r="X47" s="100">
        <v>26610501</v>
      </c>
      <c r="Y47" s="100">
        <f t="shared" si="3"/>
        <v>2886354</v>
      </c>
      <c r="Z47" s="100">
        <v>4507</v>
      </c>
      <c r="AA47" s="100">
        <v>2881847</v>
      </c>
    </row>
    <row r="48" spans="1:27" ht="15">
      <c r="A48" s="98" t="s">
        <v>387</v>
      </c>
      <c r="B48" s="99" t="s">
        <v>1774</v>
      </c>
      <c r="C48" s="100">
        <v>55320</v>
      </c>
      <c r="D48" s="46">
        <f t="shared" si="0"/>
        <v>516839</v>
      </c>
      <c r="E48" s="79"/>
      <c r="F48" s="100">
        <v>516839</v>
      </c>
      <c r="H48" s="98" t="s">
        <v>393</v>
      </c>
      <c r="I48" s="99" t="s">
        <v>2323</v>
      </c>
      <c r="J48" s="100">
        <v>8000</v>
      </c>
      <c r="K48" s="46">
        <f t="shared" si="1"/>
        <v>1237189</v>
      </c>
      <c r="L48" s="100">
        <v>29800</v>
      </c>
      <c r="M48" s="100">
        <v>1207389</v>
      </c>
      <c r="O48" s="98" t="s">
        <v>384</v>
      </c>
      <c r="P48" s="99" t="s">
        <v>1773</v>
      </c>
      <c r="Q48" s="100">
        <v>6506650</v>
      </c>
      <c r="R48" s="100">
        <f t="shared" si="2"/>
        <v>3893694</v>
      </c>
      <c r="S48" s="100">
        <v>934101</v>
      </c>
      <c r="T48" s="100">
        <v>2959593</v>
      </c>
      <c r="V48" s="98" t="s">
        <v>384</v>
      </c>
      <c r="W48" s="99" t="s">
        <v>1773</v>
      </c>
      <c r="X48" s="100">
        <v>334700</v>
      </c>
      <c r="Y48" s="100">
        <f t="shared" si="3"/>
        <v>2950235</v>
      </c>
      <c r="Z48" s="79"/>
      <c r="AA48" s="100">
        <v>2950235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1650817</v>
      </c>
      <c r="E49" s="100">
        <v>911380</v>
      </c>
      <c r="F49" s="100">
        <v>739437</v>
      </c>
      <c r="H49" s="98" t="s">
        <v>402</v>
      </c>
      <c r="I49" s="99" t="s">
        <v>1778</v>
      </c>
      <c r="J49" s="79"/>
      <c r="K49" s="46">
        <f t="shared" si="1"/>
        <v>33880</v>
      </c>
      <c r="L49" s="100">
        <v>12680</v>
      </c>
      <c r="M49" s="100">
        <v>21200</v>
      </c>
      <c r="O49" s="98" t="s">
        <v>387</v>
      </c>
      <c r="P49" s="99" t="s">
        <v>1774</v>
      </c>
      <c r="Q49" s="100">
        <v>7163420</v>
      </c>
      <c r="R49" s="100">
        <f t="shared" si="2"/>
        <v>2242688</v>
      </c>
      <c r="S49" s="79"/>
      <c r="T49" s="100">
        <v>2242688</v>
      </c>
      <c r="V49" s="98" t="s">
        <v>387</v>
      </c>
      <c r="W49" s="99" t="s">
        <v>1774</v>
      </c>
      <c r="X49" s="100">
        <v>84300</v>
      </c>
      <c r="Y49" s="100">
        <f t="shared" si="3"/>
        <v>1320900</v>
      </c>
      <c r="Z49" s="100">
        <v>184500</v>
      </c>
      <c r="AA49" s="100">
        <v>1136400</v>
      </c>
    </row>
    <row r="50" spans="1:27" ht="15">
      <c r="A50" s="98" t="s">
        <v>393</v>
      </c>
      <c r="B50" s="99" t="s">
        <v>2323</v>
      </c>
      <c r="C50" s="79"/>
      <c r="D50" s="46">
        <f t="shared" si="0"/>
        <v>638754</v>
      </c>
      <c r="E50" s="100">
        <v>1200</v>
      </c>
      <c r="F50" s="100">
        <v>637554</v>
      </c>
      <c r="H50" s="98" t="s">
        <v>405</v>
      </c>
      <c r="I50" s="99" t="s">
        <v>1779</v>
      </c>
      <c r="J50" s="79"/>
      <c r="K50" s="46">
        <f t="shared" si="1"/>
        <v>408070</v>
      </c>
      <c r="L50" s="79"/>
      <c r="M50" s="100">
        <v>408070</v>
      </c>
      <c r="O50" s="98" t="s">
        <v>390</v>
      </c>
      <c r="P50" s="99" t="s">
        <v>1775</v>
      </c>
      <c r="Q50" s="100">
        <v>2688900</v>
      </c>
      <c r="R50" s="100">
        <f t="shared" si="2"/>
        <v>5569582</v>
      </c>
      <c r="S50" s="100">
        <v>2652064</v>
      </c>
      <c r="T50" s="100">
        <v>2917518</v>
      </c>
      <c r="V50" s="98" t="s">
        <v>390</v>
      </c>
      <c r="W50" s="99" t="s">
        <v>1775</v>
      </c>
      <c r="X50" s="79"/>
      <c r="Y50" s="100">
        <f t="shared" si="3"/>
        <v>1440160</v>
      </c>
      <c r="Z50" s="79"/>
      <c r="AA50" s="100">
        <v>1440160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299190</v>
      </c>
      <c r="E51" s="100">
        <v>99250</v>
      </c>
      <c r="F51" s="100">
        <v>199940</v>
      </c>
      <c r="H51" s="98" t="s">
        <v>408</v>
      </c>
      <c r="I51" s="99" t="s">
        <v>1780</v>
      </c>
      <c r="J51" s="79"/>
      <c r="K51" s="46">
        <f t="shared" si="1"/>
        <v>21795</v>
      </c>
      <c r="L51" s="100">
        <v>1500</v>
      </c>
      <c r="M51" s="100">
        <v>20295</v>
      </c>
      <c r="O51" s="98" t="s">
        <v>393</v>
      </c>
      <c r="P51" s="99" t="s">
        <v>2323</v>
      </c>
      <c r="Q51" s="100">
        <v>304900</v>
      </c>
      <c r="R51" s="100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402</v>
      </c>
      <c r="B52" s="99" t="s">
        <v>1778</v>
      </c>
      <c r="C52" s="79"/>
      <c r="D52" s="46">
        <f t="shared" si="0"/>
        <v>298847</v>
      </c>
      <c r="E52" s="100">
        <v>141100</v>
      </c>
      <c r="F52" s="100">
        <v>157747</v>
      </c>
      <c r="H52" s="98" t="s">
        <v>411</v>
      </c>
      <c r="I52" s="99" t="s">
        <v>2253</v>
      </c>
      <c r="J52" s="79"/>
      <c r="K52" s="46">
        <f t="shared" si="1"/>
        <v>40100</v>
      </c>
      <c r="L52" s="79"/>
      <c r="M52" s="100">
        <v>40100</v>
      </c>
      <c r="O52" s="98" t="s">
        <v>396</v>
      </c>
      <c r="P52" s="99" t="s">
        <v>1776</v>
      </c>
      <c r="Q52" s="100">
        <v>882451</v>
      </c>
      <c r="R52" s="100">
        <f t="shared" si="2"/>
        <v>1520540</v>
      </c>
      <c r="S52" s="100">
        <v>739353</v>
      </c>
      <c r="T52" s="100">
        <v>781187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464043</v>
      </c>
      <c r="E53" s="100">
        <v>65665</v>
      </c>
      <c r="F53" s="100">
        <v>398378</v>
      </c>
      <c r="H53" s="98" t="s">
        <v>414</v>
      </c>
      <c r="I53" s="99" t="s">
        <v>1781</v>
      </c>
      <c r="J53" s="79"/>
      <c r="K53" s="46">
        <f t="shared" si="1"/>
        <v>191350</v>
      </c>
      <c r="L53" s="100">
        <v>85800</v>
      </c>
      <c r="M53" s="100">
        <v>105550</v>
      </c>
      <c r="O53" s="98" t="s">
        <v>399</v>
      </c>
      <c r="P53" s="99" t="s">
        <v>1777</v>
      </c>
      <c r="Q53" s="100">
        <v>813000</v>
      </c>
      <c r="R53" s="100">
        <f t="shared" si="2"/>
        <v>2883055</v>
      </c>
      <c r="S53" s="100">
        <v>514700</v>
      </c>
      <c r="T53" s="100">
        <v>2368355</v>
      </c>
      <c r="V53" s="98" t="s">
        <v>399</v>
      </c>
      <c r="W53" s="99" t="s">
        <v>1777</v>
      </c>
      <c r="X53" s="100">
        <v>18900</v>
      </c>
      <c r="Y53" s="100">
        <f t="shared" si="3"/>
        <v>1752153</v>
      </c>
      <c r="Z53" s="79"/>
      <c r="AA53" s="100">
        <v>1752153</v>
      </c>
    </row>
    <row r="54" spans="1:27" ht="15">
      <c r="A54" s="98" t="s">
        <v>408</v>
      </c>
      <c r="B54" s="99" t="s">
        <v>1780</v>
      </c>
      <c r="C54" s="100">
        <v>556301</v>
      </c>
      <c r="D54" s="46">
        <f t="shared" si="0"/>
        <v>482147</v>
      </c>
      <c r="E54" s="100">
        <v>298001</v>
      </c>
      <c r="F54" s="100">
        <v>184146</v>
      </c>
      <c r="H54" s="98" t="s">
        <v>417</v>
      </c>
      <c r="I54" s="99" t="s">
        <v>1782</v>
      </c>
      <c r="J54" s="79"/>
      <c r="K54" s="46">
        <f t="shared" si="1"/>
        <v>104475</v>
      </c>
      <c r="L54" s="79"/>
      <c r="M54" s="100">
        <v>104475</v>
      </c>
      <c r="O54" s="98" t="s">
        <v>402</v>
      </c>
      <c r="P54" s="99" t="s">
        <v>1778</v>
      </c>
      <c r="Q54" s="100">
        <v>882200</v>
      </c>
      <c r="R54" s="100">
        <f t="shared" si="2"/>
        <v>1025458</v>
      </c>
      <c r="S54" s="100">
        <v>584500</v>
      </c>
      <c r="T54" s="100">
        <v>440958</v>
      </c>
      <c r="V54" s="98" t="s">
        <v>402</v>
      </c>
      <c r="W54" s="99" t="s">
        <v>1778</v>
      </c>
      <c r="X54" s="100">
        <v>61875</v>
      </c>
      <c r="Y54" s="100">
        <f t="shared" si="3"/>
        <v>58149</v>
      </c>
      <c r="Z54" s="100">
        <v>12680</v>
      </c>
      <c r="AA54" s="100">
        <v>45469</v>
      </c>
    </row>
    <row r="55" spans="1:27" ht="15">
      <c r="A55" s="98" t="s">
        <v>411</v>
      </c>
      <c r="B55" s="99" t="s">
        <v>2253</v>
      </c>
      <c r="C55" s="100">
        <v>45000</v>
      </c>
      <c r="D55" s="46">
        <f t="shared" si="0"/>
        <v>447905</v>
      </c>
      <c r="E55" s="79"/>
      <c r="F55" s="100">
        <v>447905</v>
      </c>
      <c r="H55" s="98" t="s">
        <v>420</v>
      </c>
      <c r="I55" s="99" t="s">
        <v>1783</v>
      </c>
      <c r="J55" s="79"/>
      <c r="K55" s="46">
        <f t="shared" si="1"/>
        <v>181275</v>
      </c>
      <c r="L55" s="100">
        <v>90000</v>
      </c>
      <c r="M55" s="100">
        <v>91275</v>
      </c>
      <c r="O55" s="98" t="s">
        <v>405</v>
      </c>
      <c r="P55" s="99" t="s">
        <v>1779</v>
      </c>
      <c r="Q55" s="100">
        <v>786000</v>
      </c>
      <c r="R55" s="100">
        <f t="shared" si="2"/>
        <v>2470426</v>
      </c>
      <c r="S55" s="100">
        <v>404215</v>
      </c>
      <c r="T55" s="100">
        <v>2066211</v>
      </c>
      <c r="V55" s="98" t="s">
        <v>405</v>
      </c>
      <c r="W55" s="99" t="s">
        <v>1779</v>
      </c>
      <c r="X55" s="100">
        <v>50000</v>
      </c>
      <c r="Y55" s="100">
        <f t="shared" si="3"/>
        <v>1964396</v>
      </c>
      <c r="Z55" s="79"/>
      <c r="AA55" s="100">
        <v>1964396</v>
      </c>
    </row>
    <row r="56" spans="1:27" ht="15">
      <c r="A56" s="98" t="s">
        <v>414</v>
      </c>
      <c r="B56" s="99" t="s">
        <v>1781</v>
      </c>
      <c r="C56" s="100">
        <v>10001</v>
      </c>
      <c r="D56" s="46">
        <f t="shared" si="0"/>
        <v>188201</v>
      </c>
      <c r="E56" s="100">
        <v>2000</v>
      </c>
      <c r="F56" s="100">
        <v>186201</v>
      </c>
      <c r="H56" s="98" t="s">
        <v>423</v>
      </c>
      <c r="I56" s="99" t="s">
        <v>1784</v>
      </c>
      <c r="J56" s="100">
        <v>689000</v>
      </c>
      <c r="K56" s="46">
        <f t="shared" si="1"/>
        <v>34937</v>
      </c>
      <c r="L56" s="79"/>
      <c r="M56" s="100">
        <v>34937</v>
      </c>
      <c r="O56" s="98" t="s">
        <v>408</v>
      </c>
      <c r="P56" s="99" t="s">
        <v>1780</v>
      </c>
      <c r="Q56" s="100">
        <v>991303</v>
      </c>
      <c r="R56" s="100">
        <f t="shared" si="2"/>
        <v>3065287</v>
      </c>
      <c r="S56" s="100">
        <v>1454502</v>
      </c>
      <c r="T56" s="100">
        <v>1610785</v>
      </c>
      <c r="V56" s="98" t="s">
        <v>408</v>
      </c>
      <c r="W56" s="99" t="s">
        <v>1780</v>
      </c>
      <c r="X56" s="79"/>
      <c r="Y56" s="100">
        <f t="shared" si="3"/>
        <v>244595</v>
      </c>
      <c r="Z56" s="100">
        <v>59500</v>
      </c>
      <c r="AA56" s="100">
        <v>185095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280376</v>
      </c>
      <c r="E57" s="100">
        <v>16080</v>
      </c>
      <c r="F57" s="100">
        <v>264296</v>
      </c>
      <c r="H57" s="98" t="s">
        <v>426</v>
      </c>
      <c r="I57" s="99" t="s">
        <v>1785</v>
      </c>
      <c r="J57" s="79"/>
      <c r="K57" s="46">
        <f t="shared" si="1"/>
        <v>53770</v>
      </c>
      <c r="L57" s="79"/>
      <c r="M57" s="100">
        <v>53770</v>
      </c>
      <c r="O57" s="98" t="s">
        <v>411</v>
      </c>
      <c r="P57" s="99" t="s">
        <v>2253</v>
      </c>
      <c r="Q57" s="100">
        <v>280000</v>
      </c>
      <c r="R57" s="100">
        <f t="shared" si="2"/>
        <v>3205623</v>
      </c>
      <c r="S57" s="100">
        <v>1001500</v>
      </c>
      <c r="T57" s="100">
        <v>2204123</v>
      </c>
      <c r="V57" s="98" t="s">
        <v>411</v>
      </c>
      <c r="W57" s="99" t="s">
        <v>2253</v>
      </c>
      <c r="X57" s="79"/>
      <c r="Y57" s="100">
        <f t="shared" si="3"/>
        <v>205840</v>
      </c>
      <c r="Z57" s="79"/>
      <c r="AA57" s="100">
        <v>205840</v>
      </c>
    </row>
    <row r="58" spans="1:27" ht="15">
      <c r="A58" s="98" t="s">
        <v>420</v>
      </c>
      <c r="B58" s="99" t="s">
        <v>1783</v>
      </c>
      <c r="C58" s="100">
        <v>284800</v>
      </c>
      <c r="D58" s="46">
        <f t="shared" si="0"/>
        <v>1068674</v>
      </c>
      <c r="E58" s="100">
        <v>228210</v>
      </c>
      <c r="F58" s="100">
        <v>840464</v>
      </c>
      <c r="H58" s="98" t="s">
        <v>429</v>
      </c>
      <c r="I58" s="99" t="s">
        <v>1786</v>
      </c>
      <c r="J58" s="79"/>
      <c r="K58" s="46">
        <f t="shared" si="1"/>
        <v>199950</v>
      </c>
      <c r="L58" s="79"/>
      <c r="M58" s="100">
        <v>199950</v>
      </c>
      <c r="O58" s="98" t="s">
        <v>414</v>
      </c>
      <c r="P58" s="99" t="s">
        <v>1781</v>
      </c>
      <c r="Q58" s="100">
        <v>541901</v>
      </c>
      <c r="R58" s="100">
        <f t="shared" si="2"/>
        <v>987326</v>
      </c>
      <c r="S58" s="100">
        <v>120200</v>
      </c>
      <c r="T58" s="100">
        <v>867126</v>
      </c>
      <c r="V58" s="98" t="s">
        <v>414</v>
      </c>
      <c r="W58" s="99" t="s">
        <v>1781</v>
      </c>
      <c r="X58" s="79"/>
      <c r="Y58" s="100">
        <f t="shared" si="3"/>
        <v>1362993</v>
      </c>
      <c r="Z58" s="100">
        <v>163810</v>
      </c>
      <c r="AA58" s="100">
        <v>1199183</v>
      </c>
    </row>
    <row r="59" spans="1:27" ht="15">
      <c r="A59" s="98" t="s">
        <v>423</v>
      </c>
      <c r="B59" s="99" t="s">
        <v>1784</v>
      </c>
      <c r="C59" s="100">
        <v>43501</v>
      </c>
      <c r="D59" s="46">
        <f t="shared" si="0"/>
        <v>1803167</v>
      </c>
      <c r="E59" s="100">
        <v>96000</v>
      </c>
      <c r="F59" s="100">
        <v>1707167</v>
      </c>
      <c r="H59" s="98" t="s">
        <v>432</v>
      </c>
      <c r="I59" s="99" t="s">
        <v>1787</v>
      </c>
      <c r="J59" s="79"/>
      <c r="K59" s="46">
        <f t="shared" si="1"/>
        <v>805133</v>
      </c>
      <c r="L59" s="100">
        <v>40100</v>
      </c>
      <c r="M59" s="100">
        <v>765033</v>
      </c>
      <c r="O59" s="98" t="s">
        <v>417</v>
      </c>
      <c r="P59" s="99" t="s">
        <v>1782</v>
      </c>
      <c r="Q59" s="100">
        <v>392950</v>
      </c>
      <c r="R59" s="100">
        <f t="shared" si="2"/>
        <v>2041869</v>
      </c>
      <c r="S59" s="100">
        <v>93920</v>
      </c>
      <c r="T59" s="100">
        <v>1947949</v>
      </c>
      <c r="V59" s="98" t="s">
        <v>417</v>
      </c>
      <c r="W59" s="99" t="s">
        <v>1782</v>
      </c>
      <c r="X59" s="79"/>
      <c r="Y59" s="100">
        <f t="shared" si="3"/>
        <v>1336887</v>
      </c>
      <c r="Z59" s="79"/>
      <c r="AA59" s="100">
        <v>1336887</v>
      </c>
    </row>
    <row r="60" spans="1:27" ht="15">
      <c r="A60" s="98" t="s">
        <v>426</v>
      </c>
      <c r="B60" s="99" t="s">
        <v>1785</v>
      </c>
      <c r="C60" s="79"/>
      <c r="D60" s="46">
        <f t="shared" si="0"/>
        <v>1042689</v>
      </c>
      <c r="E60" s="100">
        <v>754700</v>
      </c>
      <c r="F60" s="100">
        <v>287989</v>
      </c>
      <c r="H60" s="98" t="s">
        <v>435</v>
      </c>
      <c r="I60" s="99" t="s">
        <v>1788</v>
      </c>
      <c r="J60" s="79"/>
      <c r="K60" s="46">
        <f t="shared" si="1"/>
        <v>759373</v>
      </c>
      <c r="L60" s="79"/>
      <c r="M60" s="100">
        <v>759373</v>
      </c>
      <c r="O60" s="98" t="s">
        <v>420</v>
      </c>
      <c r="P60" s="99" t="s">
        <v>1783</v>
      </c>
      <c r="Q60" s="100">
        <v>968400</v>
      </c>
      <c r="R60" s="100">
        <f t="shared" si="2"/>
        <v>3559238</v>
      </c>
      <c r="S60" s="100">
        <v>685291</v>
      </c>
      <c r="T60" s="100">
        <v>2873947</v>
      </c>
      <c r="V60" s="98" t="s">
        <v>420</v>
      </c>
      <c r="W60" s="99" t="s">
        <v>1783</v>
      </c>
      <c r="X60" s="100">
        <v>18500</v>
      </c>
      <c r="Y60" s="100">
        <f t="shared" si="3"/>
        <v>2531053</v>
      </c>
      <c r="Z60" s="100">
        <v>753650</v>
      </c>
      <c r="AA60" s="100">
        <v>1777403</v>
      </c>
    </row>
    <row r="61" spans="1:27" ht="15">
      <c r="A61" s="98" t="s">
        <v>429</v>
      </c>
      <c r="B61" s="99" t="s">
        <v>1786</v>
      </c>
      <c r="C61" s="79"/>
      <c r="D61" s="46">
        <f t="shared" si="0"/>
        <v>348861</v>
      </c>
      <c r="E61" s="100">
        <v>137825</v>
      </c>
      <c r="F61" s="100">
        <v>211036</v>
      </c>
      <c r="H61" s="98" t="s">
        <v>438</v>
      </c>
      <c r="I61" s="99" t="s">
        <v>1789</v>
      </c>
      <c r="J61" s="79"/>
      <c r="K61" s="46">
        <f t="shared" si="1"/>
        <v>261800</v>
      </c>
      <c r="L61" s="79"/>
      <c r="M61" s="100">
        <v>261800</v>
      </c>
      <c r="O61" s="98" t="s">
        <v>423</v>
      </c>
      <c r="P61" s="99" t="s">
        <v>1784</v>
      </c>
      <c r="Q61" s="100">
        <v>1216904</v>
      </c>
      <c r="R61" s="100">
        <f t="shared" si="2"/>
        <v>13509351</v>
      </c>
      <c r="S61" s="100">
        <v>1433029</v>
      </c>
      <c r="T61" s="100">
        <v>12076322</v>
      </c>
      <c r="V61" s="98" t="s">
        <v>423</v>
      </c>
      <c r="W61" s="99" t="s">
        <v>1784</v>
      </c>
      <c r="X61" s="100">
        <v>884287</v>
      </c>
      <c r="Y61" s="100">
        <f t="shared" si="3"/>
        <v>1911918</v>
      </c>
      <c r="Z61" s="100">
        <v>501</v>
      </c>
      <c r="AA61" s="100">
        <v>1911417</v>
      </c>
    </row>
    <row r="62" spans="1:27" ht="15">
      <c r="A62" s="98" t="s">
        <v>432</v>
      </c>
      <c r="B62" s="99" t="s">
        <v>1787</v>
      </c>
      <c r="C62" s="79"/>
      <c r="D62" s="46">
        <f t="shared" si="0"/>
        <v>281200</v>
      </c>
      <c r="E62" s="100">
        <v>19600</v>
      </c>
      <c r="F62" s="100">
        <v>261600</v>
      </c>
      <c r="H62" s="98" t="s">
        <v>441</v>
      </c>
      <c r="I62" s="99" t="s">
        <v>1790</v>
      </c>
      <c r="J62" s="79"/>
      <c r="K62" s="46">
        <f t="shared" si="1"/>
        <v>46186</v>
      </c>
      <c r="L62" s="100">
        <v>2000</v>
      </c>
      <c r="M62" s="100">
        <v>44186</v>
      </c>
      <c r="O62" s="98" t="s">
        <v>426</v>
      </c>
      <c r="P62" s="99" t="s">
        <v>1785</v>
      </c>
      <c r="Q62" s="100">
        <v>376100</v>
      </c>
      <c r="R62" s="100">
        <f t="shared" si="2"/>
        <v>2385315</v>
      </c>
      <c r="S62" s="100">
        <v>1020900</v>
      </c>
      <c r="T62" s="100">
        <v>1364415</v>
      </c>
      <c r="V62" s="98" t="s">
        <v>426</v>
      </c>
      <c r="W62" s="99" t="s">
        <v>1785</v>
      </c>
      <c r="X62" s="79"/>
      <c r="Y62" s="100">
        <f t="shared" si="3"/>
        <v>1243810</v>
      </c>
      <c r="Z62" s="79"/>
      <c r="AA62" s="100">
        <v>1243810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79907</v>
      </c>
      <c r="E63" s="79"/>
      <c r="F63" s="100">
        <v>79907</v>
      </c>
      <c r="H63" s="98" t="s">
        <v>444</v>
      </c>
      <c r="I63" s="99" t="s">
        <v>1791</v>
      </c>
      <c r="J63" s="79"/>
      <c r="K63" s="46">
        <f t="shared" si="1"/>
        <v>157693</v>
      </c>
      <c r="L63" s="79"/>
      <c r="M63" s="100">
        <v>157693</v>
      </c>
      <c r="O63" s="98" t="s">
        <v>429</v>
      </c>
      <c r="P63" s="99" t="s">
        <v>1786</v>
      </c>
      <c r="Q63" s="100">
        <v>307750</v>
      </c>
      <c r="R63" s="100">
        <f t="shared" si="2"/>
        <v>1750222</v>
      </c>
      <c r="S63" s="100">
        <v>560400</v>
      </c>
      <c r="T63" s="100">
        <v>1189822</v>
      </c>
      <c r="V63" s="98" t="s">
        <v>429</v>
      </c>
      <c r="W63" s="99" t="s">
        <v>1786</v>
      </c>
      <c r="X63" s="100">
        <v>94001</v>
      </c>
      <c r="Y63" s="100">
        <f t="shared" si="3"/>
        <v>1235699</v>
      </c>
      <c r="Z63" s="79"/>
      <c r="AA63" s="100">
        <v>1235699</v>
      </c>
    </row>
    <row r="64" spans="1:27" ht="15">
      <c r="A64" s="98" t="s">
        <v>438</v>
      </c>
      <c r="B64" s="99" t="s">
        <v>1789</v>
      </c>
      <c r="C64" s="100">
        <v>321760</v>
      </c>
      <c r="D64" s="46">
        <f t="shared" si="0"/>
        <v>773719</v>
      </c>
      <c r="E64" s="100">
        <v>353338</v>
      </c>
      <c r="F64" s="100">
        <v>420381</v>
      </c>
      <c r="H64" s="98" t="s">
        <v>450</v>
      </c>
      <c r="I64" s="99" t="s">
        <v>1793</v>
      </c>
      <c r="J64" s="79"/>
      <c r="K64" s="46">
        <f t="shared" si="1"/>
        <v>883191</v>
      </c>
      <c r="L64" s="79"/>
      <c r="M64" s="100">
        <v>883191</v>
      </c>
      <c r="O64" s="98" t="s">
        <v>432</v>
      </c>
      <c r="P64" s="99" t="s">
        <v>1787</v>
      </c>
      <c r="Q64" s="100">
        <v>527000</v>
      </c>
      <c r="R64" s="100">
        <f t="shared" si="2"/>
        <v>4353893</v>
      </c>
      <c r="S64" s="100">
        <v>2704000</v>
      </c>
      <c r="T64" s="100">
        <v>1649893</v>
      </c>
      <c r="V64" s="98" t="s">
        <v>432</v>
      </c>
      <c r="W64" s="99" t="s">
        <v>1787</v>
      </c>
      <c r="X64" s="100">
        <v>35595500</v>
      </c>
      <c r="Y64" s="100">
        <f t="shared" si="3"/>
        <v>5966834</v>
      </c>
      <c r="Z64" s="100">
        <v>3833665</v>
      </c>
      <c r="AA64" s="100">
        <v>2133169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477608</v>
      </c>
      <c r="E65" s="100">
        <v>70500</v>
      </c>
      <c r="F65" s="100">
        <v>407108</v>
      </c>
      <c r="H65" s="98" t="s">
        <v>454</v>
      </c>
      <c r="I65" s="99" t="s">
        <v>1794</v>
      </c>
      <c r="J65" s="79"/>
      <c r="K65" s="46">
        <f t="shared" si="1"/>
        <v>51858</v>
      </c>
      <c r="L65" s="79"/>
      <c r="M65" s="100">
        <v>51858</v>
      </c>
      <c r="O65" s="98" t="s">
        <v>435</v>
      </c>
      <c r="P65" s="99" t="s">
        <v>1788</v>
      </c>
      <c r="Q65" s="79"/>
      <c r="R65" s="100">
        <f t="shared" si="2"/>
        <v>650116</v>
      </c>
      <c r="S65" s="79"/>
      <c r="T65" s="100">
        <v>650116</v>
      </c>
      <c r="V65" s="98" t="s">
        <v>435</v>
      </c>
      <c r="W65" s="99" t="s">
        <v>1788</v>
      </c>
      <c r="X65" s="79"/>
      <c r="Y65" s="100">
        <f t="shared" si="3"/>
        <v>4107831</v>
      </c>
      <c r="Z65" s="79"/>
      <c r="AA65" s="100">
        <v>4107831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230937</v>
      </c>
      <c r="E66" s="79"/>
      <c r="F66" s="100">
        <v>230937</v>
      </c>
      <c r="H66" s="98" t="s">
        <v>457</v>
      </c>
      <c r="I66" s="99" t="s">
        <v>1795</v>
      </c>
      <c r="J66" s="79"/>
      <c r="K66" s="46">
        <f t="shared" si="1"/>
        <v>81000</v>
      </c>
      <c r="L66" s="79"/>
      <c r="M66" s="100">
        <v>81000</v>
      </c>
      <c r="O66" s="98" t="s">
        <v>438</v>
      </c>
      <c r="P66" s="99" t="s">
        <v>1789</v>
      </c>
      <c r="Q66" s="100">
        <v>5625460</v>
      </c>
      <c r="R66" s="100">
        <f t="shared" si="2"/>
        <v>3611779</v>
      </c>
      <c r="S66" s="100">
        <v>1911788</v>
      </c>
      <c r="T66" s="100">
        <v>1699991</v>
      </c>
      <c r="V66" s="98" t="s">
        <v>438</v>
      </c>
      <c r="W66" s="99" t="s">
        <v>1789</v>
      </c>
      <c r="X66" s="100">
        <v>97500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34934</v>
      </c>
      <c r="E67" s="79"/>
      <c r="F67" s="100">
        <v>34934</v>
      </c>
      <c r="H67" s="98" t="s">
        <v>460</v>
      </c>
      <c r="I67" s="99" t="s">
        <v>1796</v>
      </c>
      <c r="J67" s="79"/>
      <c r="K67" s="46">
        <f t="shared" si="1"/>
        <v>510330</v>
      </c>
      <c r="L67" s="79"/>
      <c r="M67" s="100">
        <v>510330</v>
      </c>
      <c r="O67" s="98" t="s">
        <v>441</v>
      </c>
      <c r="P67" s="99" t="s">
        <v>1790</v>
      </c>
      <c r="Q67" s="100">
        <v>69000</v>
      </c>
      <c r="R67" s="100">
        <f t="shared" si="2"/>
        <v>2471524</v>
      </c>
      <c r="S67" s="100">
        <v>408750</v>
      </c>
      <c r="T67" s="100">
        <v>2062774</v>
      </c>
      <c r="V67" s="98" t="s">
        <v>441</v>
      </c>
      <c r="W67" s="99" t="s">
        <v>1790</v>
      </c>
      <c r="X67" s="100">
        <v>11328141</v>
      </c>
      <c r="Y67" s="100">
        <f t="shared" si="3"/>
        <v>621688</v>
      </c>
      <c r="Z67" s="100">
        <v>2000</v>
      </c>
      <c r="AA67" s="100">
        <v>619688</v>
      </c>
    </row>
    <row r="68" spans="1:27" ht="15">
      <c r="A68" s="98" t="s">
        <v>450</v>
      </c>
      <c r="B68" s="99" t="s">
        <v>1793</v>
      </c>
      <c r="C68" s="100">
        <v>493230</v>
      </c>
      <c r="D68" s="46">
        <f t="shared" si="0"/>
        <v>793493</v>
      </c>
      <c r="E68" s="100">
        <v>163200</v>
      </c>
      <c r="F68" s="100">
        <v>630293</v>
      </c>
      <c r="H68" s="98" t="s">
        <v>463</v>
      </c>
      <c r="I68" s="99" t="s">
        <v>1797</v>
      </c>
      <c r="J68" s="79"/>
      <c r="K68" s="46">
        <f t="shared" si="1"/>
        <v>7528914</v>
      </c>
      <c r="L68" s="100">
        <v>7000</v>
      </c>
      <c r="M68" s="100">
        <v>7521914</v>
      </c>
      <c r="O68" s="98" t="s">
        <v>444</v>
      </c>
      <c r="P68" s="99" t="s">
        <v>1791</v>
      </c>
      <c r="Q68" s="79"/>
      <c r="R68" s="100">
        <f t="shared" si="2"/>
        <v>687977</v>
      </c>
      <c r="S68" s="100">
        <v>106500</v>
      </c>
      <c r="T68" s="100">
        <v>581477</v>
      </c>
      <c r="V68" s="98" t="s">
        <v>444</v>
      </c>
      <c r="W68" s="99" t="s">
        <v>1791</v>
      </c>
      <c r="X68" s="79"/>
      <c r="Y68" s="100">
        <f t="shared" si="3"/>
        <v>2761638</v>
      </c>
      <c r="Z68" s="79"/>
      <c r="AA68" s="100">
        <v>2761638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789865</v>
      </c>
      <c r="E69" s="100">
        <v>397660</v>
      </c>
      <c r="F69" s="100">
        <v>392205</v>
      </c>
      <c r="H69" s="98" t="s">
        <v>466</v>
      </c>
      <c r="I69" s="99" t="s">
        <v>1798</v>
      </c>
      <c r="J69" s="79"/>
      <c r="K69" s="46">
        <f t="shared" si="1"/>
        <v>67250</v>
      </c>
      <c r="L69" s="79"/>
      <c r="M69" s="100">
        <v>67250</v>
      </c>
      <c r="O69" s="98" t="s">
        <v>447</v>
      </c>
      <c r="P69" s="99" t="s">
        <v>1792</v>
      </c>
      <c r="Q69" s="100">
        <v>735900</v>
      </c>
      <c r="R69" s="100">
        <f t="shared" si="2"/>
        <v>1575369</v>
      </c>
      <c r="S69" s="100">
        <v>425000</v>
      </c>
      <c r="T69" s="100">
        <v>1150369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979311</v>
      </c>
      <c r="E70" s="100">
        <v>398650</v>
      </c>
      <c r="F70" s="100">
        <v>580661</v>
      </c>
      <c r="H70" s="98" t="s">
        <v>469</v>
      </c>
      <c r="I70" s="99" t="s">
        <v>1799</v>
      </c>
      <c r="J70" s="100">
        <v>95000</v>
      </c>
      <c r="K70" s="46">
        <f t="shared" si="1"/>
        <v>618514</v>
      </c>
      <c r="L70" s="79"/>
      <c r="M70" s="100">
        <v>618514</v>
      </c>
      <c r="O70" s="98" t="s">
        <v>450</v>
      </c>
      <c r="P70" s="99" t="s">
        <v>1793</v>
      </c>
      <c r="Q70" s="100">
        <v>878430</v>
      </c>
      <c r="R70" s="100">
        <f t="shared" si="2"/>
        <v>3018067</v>
      </c>
      <c r="S70" s="100">
        <v>788235</v>
      </c>
      <c r="T70" s="100">
        <v>2229832</v>
      </c>
      <c r="V70" s="98" t="s">
        <v>450</v>
      </c>
      <c r="W70" s="99" t="s">
        <v>1793</v>
      </c>
      <c r="X70" s="79"/>
      <c r="Y70" s="100">
        <f t="shared" si="3"/>
        <v>3253866</v>
      </c>
      <c r="Z70" s="100">
        <v>189200</v>
      </c>
      <c r="AA70" s="100">
        <v>3064666</v>
      </c>
    </row>
    <row r="71" spans="1:27" ht="15">
      <c r="A71" s="98" t="s">
        <v>460</v>
      </c>
      <c r="B71" s="99" t="s">
        <v>1796</v>
      </c>
      <c r="C71" s="100">
        <v>4880300</v>
      </c>
      <c r="D71" s="46">
        <f aca="true" t="shared" si="4" ref="D71:D134">E71+F71</f>
        <v>207560</v>
      </c>
      <c r="E71" s="79"/>
      <c r="F71" s="100">
        <v>207560</v>
      </c>
      <c r="H71" s="98" t="s">
        <v>472</v>
      </c>
      <c r="I71" s="99" t="s">
        <v>1800</v>
      </c>
      <c r="J71" s="79"/>
      <c r="K71" s="46">
        <f aca="true" t="shared" si="5" ref="K71:K134">L71+M71</f>
        <v>124150</v>
      </c>
      <c r="L71" s="79"/>
      <c r="M71" s="100">
        <v>124150</v>
      </c>
      <c r="O71" s="98" t="s">
        <v>454</v>
      </c>
      <c r="P71" s="99" t="s">
        <v>1794</v>
      </c>
      <c r="Q71" s="100">
        <v>1361400</v>
      </c>
      <c r="R71" s="100">
        <f aca="true" t="shared" si="6" ref="R71:R134">S71+T71</f>
        <v>1771248</v>
      </c>
      <c r="S71" s="100">
        <v>485660</v>
      </c>
      <c r="T71" s="100">
        <v>1285588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463</v>
      </c>
      <c r="B72" s="99" t="s">
        <v>1797</v>
      </c>
      <c r="C72" s="100">
        <v>757700</v>
      </c>
      <c r="D72" s="46">
        <f t="shared" si="4"/>
        <v>1104712</v>
      </c>
      <c r="E72" s="100">
        <v>672301</v>
      </c>
      <c r="F72" s="100">
        <v>432411</v>
      </c>
      <c r="H72" s="98" t="s">
        <v>475</v>
      </c>
      <c r="I72" s="99" t="s">
        <v>1801</v>
      </c>
      <c r="J72" s="79"/>
      <c r="K72" s="46">
        <f t="shared" si="5"/>
        <v>149099</v>
      </c>
      <c r="L72" s="79"/>
      <c r="M72" s="100">
        <v>149099</v>
      </c>
      <c r="O72" s="98" t="s">
        <v>457</v>
      </c>
      <c r="P72" s="99" t="s">
        <v>1795</v>
      </c>
      <c r="Q72" s="100">
        <v>336800</v>
      </c>
      <c r="R72" s="100">
        <f t="shared" si="6"/>
        <v>4313016</v>
      </c>
      <c r="S72" s="100">
        <v>1159850</v>
      </c>
      <c r="T72" s="100">
        <v>3153166</v>
      </c>
      <c r="V72" s="98" t="s">
        <v>457</v>
      </c>
      <c r="W72" s="99" t="s">
        <v>1795</v>
      </c>
      <c r="X72" s="79"/>
      <c r="Y72" s="100">
        <f t="shared" si="7"/>
        <v>370965</v>
      </c>
      <c r="Z72" s="79"/>
      <c r="AA72" s="100">
        <v>370965</v>
      </c>
    </row>
    <row r="73" spans="1:27" ht="15">
      <c r="A73" s="98" t="s">
        <v>466</v>
      </c>
      <c r="B73" s="99" t="s">
        <v>1798</v>
      </c>
      <c r="C73" s="100">
        <v>563000</v>
      </c>
      <c r="D73" s="46">
        <f t="shared" si="4"/>
        <v>936596</v>
      </c>
      <c r="E73" s="100">
        <v>372500</v>
      </c>
      <c r="F73" s="100">
        <v>564096</v>
      </c>
      <c r="H73" s="98" t="s">
        <v>478</v>
      </c>
      <c r="I73" s="99" t="s">
        <v>1802</v>
      </c>
      <c r="J73" s="100">
        <v>127800</v>
      </c>
      <c r="K73" s="46">
        <f t="shared" si="5"/>
        <v>3266553</v>
      </c>
      <c r="L73" s="100">
        <v>104800</v>
      </c>
      <c r="M73" s="100">
        <v>3161753</v>
      </c>
      <c r="O73" s="98" t="s">
        <v>460</v>
      </c>
      <c r="P73" s="99" t="s">
        <v>1796</v>
      </c>
      <c r="Q73" s="100">
        <v>12683870</v>
      </c>
      <c r="R73" s="100">
        <f t="shared" si="6"/>
        <v>1561682</v>
      </c>
      <c r="S73" s="100">
        <v>710800</v>
      </c>
      <c r="T73" s="100">
        <v>850882</v>
      </c>
      <c r="V73" s="98" t="s">
        <v>460</v>
      </c>
      <c r="W73" s="99" t="s">
        <v>1796</v>
      </c>
      <c r="X73" s="100">
        <v>288000</v>
      </c>
      <c r="Y73" s="100">
        <f t="shared" si="7"/>
        <v>1189865</v>
      </c>
      <c r="Z73" s="79"/>
      <c r="AA73" s="100">
        <v>1189865</v>
      </c>
    </row>
    <row r="74" spans="1:27" ht="15">
      <c r="A74" s="98" t="s">
        <v>469</v>
      </c>
      <c r="B74" s="99" t="s">
        <v>1799</v>
      </c>
      <c r="C74" s="79"/>
      <c r="D74" s="46">
        <f t="shared" si="4"/>
        <v>1717444</v>
      </c>
      <c r="E74" s="100">
        <v>286640</v>
      </c>
      <c r="F74" s="100">
        <v>1430804</v>
      </c>
      <c r="H74" s="98" t="s">
        <v>481</v>
      </c>
      <c r="I74" s="99" t="s">
        <v>1803</v>
      </c>
      <c r="J74" s="79"/>
      <c r="K74" s="46">
        <f t="shared" si="5"/>
        <v>501215</v>
      </c>
      <c r="L74" s="79"/>
      <c r="M74" s="100">
        <v>501215</v>
      </c>
      <c r="O74" s="98" t="s">
        <v>463</v>
      </c>
      <c r="P74" s="99" t="s">
        <v>1797</v>
      </c>
      <c r="Q74" s="100">
        <v>6556700</v>
      </c>
      <c r="R74" s="100">
        <f t="shared" si="6"/>
        <v>6234760</v>
      </c>
      <c r="S74" s="100">
        <v>3675056</v>
      </c>
      <c r="T74" s="100">
        <v>2559704</v>
      </c>
      <c r="V74" s="98" t="s">
        <v>463</v>
      </c>
      <c r="W74" s="99" t="s">
        <v>1797</v>
      </c>
      <c r="X74" s="100">
        <v>972700</v>
      </c>
      <c r="Y74" s="100">
        <f t="shared" si="7"/>
        <v>72933567</v>
      </c>
      <c r="Z74" s="100">
        <v>227300</v>
      </c>
      <c r="AA74" s="100">
        <v>72706267</v>
      </c>
    </row>
    <row r="75" spans="1:27" ht="15">
      <c r="A75" s="98" t="s">
        <v>472</v>
      </c>
      <c r="B75" s="99" t="s">
        <v>1800</v>
      </c>
      <c r="C75" s="79"/>
      <c r="D75" s="46">
        <f t="shared" si="4"/>
        <v>111829</v>
      </c>
      <c r="E75" s="79"/>
      <c r="F75" s="100">
        <v>111829</v>
      </c>
      <c r="H75" s="98" t="s">
        <v>484</v>
      </c>
      <c r="I75" s="99" t="s">
        <v>1804</v>
      </c>
      <c r="J75" s="79"/>
      <c r="K75" s="46">
        <f t="shared" si="5"/>
        <v>450664</v>
      </c>
      <c r="L75" s="79"/>
      <c r="M75" s="100">
        <v>450664</v>
      </c>
      <c r="O75" s="98" t="s">
        <v>466</v>
      </c>
      <c r="P75" s="99" t="s">
        <v>1798</v>
      </c>
      <c r="Q75" s="100">
        <v>563000</v>
      </c>
      <c r="R75" s="100">
        <f t="shared" si="6"/>
        <v>2855809</v>
      </c>
      <c r="S75" s="100">
        <v>793500</v>
      </c>
      <c r="T75" s="100">
        <v>2062309</v>
      </c>
      <c r="V75" s="98" t="s">
        <v>466</v>
      </c>
      <c r="W75" s="99" t="s">
        <v>1798</v>
      </c>
      <c r="X75" s="100">
        <v>4300000</v>
      </c>
      <c r="Y75" s="100">
        <f t="shared" si="7"/>
        <v>238824</v>
      </c>
      <c r="Z75" s="79"/>
      <c r="AA75" s="100">
        <v>238824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361668</v>
      </c>
      <c r="E76" s="79"/>
      <c r="F76" s="100">
        <v>361668</v>
      </c>
      <c r="H76" s="98" t="s">
        <v>487</v>
      </c>
      <c r="I76" s="99" t="s">
        <v>1805</v>
      </c>
      <c r="J76" s="79"/>
      <c r="K76" s="46">
        <f t="shared" si="5"/>
        <v>186600</v>
      </c>
      <c r="L76" s="79"/>
      <c r="M76" s="100">
        <v>186600</v>
      </c>
      <c r="O76" s="98" t="s">
        <v>469</v>
      </c>
      <c r="P76" s="99" t="s">
        <v>1799</v>
      </c>
      <c r="Q76" s="100">
        <v>450100</v>
      </c>
      <c r="R76" s="100">
        <f t="shared" si="6"/>
        <v>5422356</v>
      </c>
      <c r="S76" s="100">
        <v>1858390</v>
      </c>
      <c r="T76" s="100">
        <v>3563966</v>
      </c>
      <c r="V76" s="98" t="s">
        <v>469</v>
      </c>
      <c r="W76" s="99" t="s">
        <v>1799</v>
      </c>
      <c r="X76" s="100">
        <v>287000</v>
      </c>
      <c r="Y76" s="100">
        <f t="shared" si="7"/>
        <v>3070336</v>
      </c>
      <c r="Z76" s="100">
        <v>111700</v>
      </c>
      <c r="AA76" s="100">
        <v>2958636</v>
      </c>
    </row>
    <row r="77" spans="1:27" ht="15">
      <c r="A77" s="98" t="s">
        <v>478</v>
      </c>
      <c r="B77" s="99" t="s">
        <v>1802</v>
      </c>
      <c r="C77" s="100">
        <v>221000</v>
      </c>
      <c r="D77" s="46">
        <f t="shared" si="4"/>
        <v>2693778</v>
      </c>
      <c r="E77" s="100">
        <v>878000</v>
      </c>
      <c r="F77" s="100">
        <v>1815778</v>
      </c>
      <c r="H77" s="98" t="s">
        <v>493</v>
      </c>
      <c r="I77" s="99" t="s">
        <v>2306</v>
      </c>
      <c r="J77" s="79"/>
      <c r="K77" s="46">
        <f t="shared" si="5"/>
        <v>1813588</v>
      </c>
      <c r="L77" s="79"/>
      <c r="M77" s="100">
        <v>1813588</v>
      </c>
      <c r="O77" s="98" t="s">
        <v>472</v>
      </c>
      <c r="P77" s="99" t="s">
        <v>1800</v>
      </c>
      <c r="Q77" s="100">
        <v>3723994</v>
      </c>
      <c r="R77" s="100">
        <f t="shared" si="6"/>
        <v>1346593</v>
      </c>
      <c r="S77" s="100">
        <v>120680</v>
      </c>
      <c r="T77" s="100">
        <v>1225913</v>
      </c>
      <c r="V77" s="98" t="s">
        <v>472</v>
      </c>
      <c r="W77" s="99" t="s">
        <v>1800</v>
      </c>
      <c r="X77" s="79"/>
      <c r="Y77" s="100">
        <f t="shared" si="7"/>
        <v>6360247</v>
      </c>
      <c r="Z77" s="79"/>
      <c r="AA77" s="100">
        <v>6360247</v>
      </c>
    </row>
    <row r="78" spans="1:27" ht="15">
      <c r="A78" s="98" t="s">
        <v>481</v>
      </c>
      <c r="B78" s="99" t="s">
        <v>1803</v>
      </c>
      <c r="C78" s="100">
        <v>489000</v>
      </c>
      <c r="D78" s="46">
        <f t="shared" si="4"/>
        <v>1159259</v>
      </c>
      <c r="E78" s="100">
        <v>875750</v>
      </c>
      <c r="F78" s="100">
        <v>283509</v>
      </c>
      <c r="H78" s="98" t="s">
        <v>496</v>
      </c>
      <c r="I78" s="99" t="s">
        <v>1807</v>
      </c>
      <c r="J78" s="79"/>
      <c r="K78" s="46">
        <f t="shared" si="5"/>
        <v>363800</v>
      </c>
      <c r="L78" s="79"/>
      <c r="M78" s="100">
        <v>363800</v>
      </c>
      <c r="O78" s="98" t="s">
        <v>475</v>
      </c>
      <c r="P78" s="99" t="s">
        <v>1801</v>
      </c>
      <c r="Q78" s="79"/>
      <c r="R78" s="100">
        <f t="shared" si="6"/>
        <v>1683567</v>
      </c>
      <c r="S78" s="100">
        <v>161100</v>
      </c>
      <c r="T78" s="100">
        <v>1522467</v>
      </c>
      <c r="V78" s="98" t="s">
        <v>475</v>
      </c>
      <c r="W78" s="99" t="s">
        <v>1801</v>
      </c>
      <c r="X78" s="79"/>
      <c r="Y78" s="100">
        <f t="shared" si="7"/>
        <v>1996260</v>
      </c>
      <c r="Z78" s="79"/>
      <c r="AA78" s="100">
        <v>1996260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1251335</v>
      </c>
      <c r="E79" s="100">
        <v>713030</v>
      </c>
      <c r="F79" s="100">
        <v>538305</v>
      </c>
      <c r="H79" s="98" t="s">
        <v>499</v>
      </c>
      <c r="I79" s="99" t="s">
        <v>2233</v>
      </c>
      <c r="J79" s="79"/>
      <c r="K79" s="46">
        <f t="shared" si="5"/>
        <v>236182</v>
      </c>
      <c r="L79" s="79"/>
      <c r="M79" s="100">
        <v>236182</v>
      </c>
      <c r="O79" s="98" t="s">
        <v>478</v>
      </c>
      <c r="P79" s="99" t="s">
        <v>1802</v>
      </c>
      <c r="Q79" s="100">
        <v>2094340</v>
      </c>
      <c r="R79" s="100">
        <f t="shared" si="6"/>
        <v>13414034</v>
      </c>
      <c r="S79" s="100">
        <v>5266650</v>
      </c>
      <c r="T79" s="100">
        <v>8147384</v>
      </c>
      <c r="V79" s="98" t="s">
        <v>478</v>
      </c>
      <c r="W79" s="99" t="s">
        <v>1802</v>
      </c>
      <c r="X79" s="100">
        <v>262600</v>
      </c>
      <c r="Y79" s="100">
        <f t="shared" si="7"/>
        <v>10297722</v>
      </c>
      <c r="Z79" s="100">
        <v>211100</v>
      </c>
      <c r="AA79" s="100">
        <v>10086622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97905</v>
      </c>
      <c r="E80" s="79"/>
      <c r="F80" s="100">
        <v>97905</v>
      </c>
      <c r="H80" s="98" t="s">
        <v>502</v>
      </c>
      <c r="I80" s="99" t="s">
        <v>1808</v>
      </c>
      <c r="J80" s="79"/>
      <c r="K80" s="46">
        <f t="shared" si="5"/>
        <v>755624</v>
      </c>
      <c r="L80" s="79"/>
      <c r="M80" s="100">
        <v>755624</v>
      </c>
      <c r="O80" s="98" t="s">
        <v>481</v>
      </c>
      <c r="P80" s="99" t="s">
        <v>1803</v>
      </c>
      <c r="Q80" s="100">
        <v>1039000</v>
      </c>
      <c r="R80" s="100">
        <f t="shared" si="6"/>
        <v>3891895</v>
      </c>
      <c r="S80" s="100">
        <v>2394360</v>
      </c>
      <c r="T80" s="100">
        <v>1497535</v>
      </c>
      <c r="V80" s="98" t="s">
        <v>481</v>
      </c>
      <c r="W80" s="99" t="s">
        <v>1803</v>
      </c>
      <c r="X80" s="100">
        <v>745000</v>
      </c>
      <c r="Y80" s="100">
        <f t="shared" si="7"/>
        <v>1786355</v>
      </c>
      <c r="Z80" s="79"/>
      <c r="AA80" s="100">
        <v>1786355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3975</v>
      </c>
      <c r="E81" s="79"/>
      <c r="F81" s="100">
        <v>3975</v>
      </c>
      <c r="H81" s="98" t="s">
        <v>504</v>
      </c>
      <c r="I81" s="99" t="s">
        <v>1809</v>
      </c>
      <c r="J81" s="79"/>
      <c r="K81" s="46">
        <f t="shared" si="5"/>
        <v>752436</v>
      </c>
      <c r="L81" s="79"/>
      <c r="M81" s="100">
        <v>752436</v>
      </c>
      <c r="O81" s="98" t="s">
        <v>484</v>
      </c>
      <c r="P81" s="99" t="s">
        <v>1804</v>
      </c>
      <c r="Q81" s="100">
        <v>440590</v>
      </c>
      <c r="R81" s="100">
        <f t="shared" si="6"/>
        <v>3391861</v>
      </c>
      <c r="S81" s="100">
        <v>1552395</v>
      </c>
      <c r="T81" s="100">
        <v>1839466</v>
      </c>
      <c r="V81" s="98" t="s">
        <v>484</v>
      </c>
      <c r="W81" s="99" t="s">
        <v>1804</v>
      </c>
      <c r="X81" s="79"/>
      <c r="Y81" s="100">
        <f t="shared" si="7"/>
        <v>1702762</v>
      </c>
      <c r="Z81" s="79"/>
      <c r="AA81" s="100">
        <v>1702762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1003411</v>
      </c>
      <c r="E82" s="100">
        <v>553410</v>
      </c>
      <c r="F82" s="100">
        <v>450001</v>
      </c>
      <c r="H82" s="98" t="s">
        <v>507</v>
      </c>
      <c r="I82" s="99" t="s">
        <v>1810</v>
      </c>
      <c r="J82" s="100">
        <v>60800</v>
      </c>
      <c r="K82" s="46">
        <f t="shared" si="5"/>
        <v>81445</v>
      </c>
      <c r="L82" s="79"/>
      <c r="M82" s="100">
        <v>81445</v>
      </c>
      <c r="O82" s="98" t="s">
        <v>487</v>
      </c>
      <c r="P82" s="99" t="s">
        <v>1805</v>
      </c>
      <c r="Q82" s="79"/>
      <c r="R82" s="100">
        <f t="shared" si="6"/>
        <v>925265</v>
      </c>
      <c r="S82" s="100">
        <v>210050</v>
      </c>
      <c r="T82" s="100">
        <v>715215</v>
      </c>
      <c r="V82" s="98" t="s">
        <v>487</v>
      </c>
      <c r="W82" s="99" t="s">
        <v>1805</v>
      </c>
      <c r="X82" s="79"/>
      <c r="Y82" s="100">
        <f t="shared" si="7"/>
        <v>2833854</v>
      </c>
      <c r="Z82" s="79"/>
      <c r="AA82" s="100">
        <v>2833854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206922</v>
      </c>
      <c r="E83" s="100">
        <v>50</v>
      </c>
      <c r="F83" s="100">
        <v>206872</v>
      </c>
      <c r="H83" s="98" t="s">
        <v>510</v>
      </c>
      <c r="I83" s="99" t="s">
        <v>2216</v>
      </c>
      <c r="J83" s="79"/>
      <c r="K83" s="46">
        <f t="shared" si="5"/>
        <v>89320</v>
      </c>
      <c r="L83" s="79"/>
      <c r="M83" s="100">
        <v>89320</v>
      </c>
      <c r="O83" s="98" t="s">
        <v>490</v>
      </c>
      <c r="P83" s="99" t="s">
        <v>1806</v>
      </c>
      <c r="Q83" s="100">
        <v>1135000</v>
      </c>
      <c r="R83" s="100">
        <f t="shared" si="6"/>
        <v>619249</v>
      </c>
      <c r="S83" s="100">
        <v>413200</v>
      </c>
      <c r="T83" s="100">
        <v>206049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1687616</v>
      </c>
      <c r="E84" s="100">
        <v>1238000</v>
      </c>
      <c r="F84" s="100">
        <v>449616</v>
      </c>
      <c r="H84" s="98" t="s">
        <v>513</v>
      </c>
      <c r="I84" s="99" t="s">
        <v>1811</v>
      </c>
      <c r="J84" s="79"/>
      <c r="K84" s="46">
        <f t="shared" si="5"/>
        <v>22500</v>
      </c>
      <c r="L84" s="79"/>
      <c r="M84" s="100">
        <v>22500</v>
      </c>
      <c r="O84" s="98" t="s">
        <v>493</v>
      </c>
      <c r="P84" s="99" t="s">
        <v>2306</v>
      </c>
      <c r="Q84" s="100">
        <v>50800</v>
      </c>
      <c r="R84" s="100">
        <f t="shared" si="6"/>
        <v>7060593</v>
      </c>
      <c r="S84" s="100">
        <v>2818564</v>
      </c>
      <c r="T84" s="100">
        <v>4242029</v>
      </c>
      <c r="V84" s="98" t="s">
        <v>493</v>
      </c>
      <c r="W84" s="99" t="s">
        <v>2306</v>
      </c>
      <c r="X84" s="100">
        <v>112800</v>
      </c>
      <c r="Y84" s="100">
        <f t="shared" si="7"/>
        <v>4599958</v>
      </c>
      <c r="Z84" s="79"/>
      <c r="AA84" s="100">
        <v>4599958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53133</v>
      </c>
      <c r="E85" s="79"/>
      <c r="F85" s="100">
        <v>53133</v>
      </c>
      <c r="H85" s="98" t="s">
        <v>516</v>
      </c>
      <c r="I85" s="99" t="s">
        <v>1812</v>
      </c>
      <c r="J85" s="79"/>
      <c r="K85" s="46">
        <f t="shared" si="5"/>
        <v>215710</v>
      </c>
      <c r="L85" s="100">
        <v>160000</v>
      </c>
      <c r="M85" s="100">
        <v>55710</v>
      </c>
      <c r="O85" s="98" t="s">
        <v>496</v>
      </c>
      <c r="P85" s="99" t="s">
        <v>1807</v>
      </c>
      <c r="Q85" s="100">
        <v>1500</v>
      </c>
      <c r="R85" s="100">
        <f t="shared" si="6"/>
        <v>1961192</v>
      </c>
      <c r="S85" s="100">
        <v>760000</v>
      </c>
      <c r="T85" s="100">
        <v>1201192</v>
      </c>
      <c r="V85" s="98" t="s">
        <v>496</v>
      </c>
      <c r="W85" s="99" t="s">
        <v>1807</v>
      </c>
      <c r="X85" s="100">
        <v>27801</v>
      </c>
      <c r="Y85" s="100">
        <f t="shared" si="7"/>
        <v>2282798</v>
      </c>
      <c r="Z85" s="79"/>
      <c r="AA85" s="100">
        <v>2282798</v>
      </c>
    </row>
    <row r="86" spans="1:27" ht="15">
      <c r="A86" s="98" t="s">
        <v>504</v>
      </c>
      <c r="B86" s="99" t="s">
        <v>1809</v>
      </c>
      <c r="C86" s="100">
        <v>391600</v>
      </c>
      <c r="D86" s="46">
        <f t="shared" si="4"/>
        <v>2985027</v>
      </c>
      <c r="E86" s="100">
        <v>1365885</v>
      </c>
      <c r="F86" s="100">
        <v>1619142</v>
      </c>
      <c r="H86" s="98" t="s">
        <v>525</v>
      </c>
      <c r="I86" s="99" t="s">
        <v>1815</v>
      </c>
      <c r="J86" s="100">
        <v>264244</v>
      </c>
      <c r="K86" s="46">
        <f t="shared" si="5"/>
        <v>255850</v>
      </c>
      <c r="L86" s="79"/>
      <c r="M86" s="100">
        <v>255850</v>
      </c>
      <c r="O86" s="98" t="s">
        <v>499</v>
      </c>
      <c r="P86" s="99" t="s">
        <v>2233</v>
      </c>
      <c r="Q86" s="100">
        <v>2435446</v>
      </c>
      <c r="R86" s="100">
        <f t="shared" si="6"/>
        <v>5561572</v>
      </c>
      <c r="S86" s="100">
        <v>2419150</v>
      </c>
      <c r="T86" s="100">
        <v>3142422</v>
      </c>
      <c r="V86" s="98" t="s">
        <v>499</v>
      </c>
      <c r="W86" s="99" t="s">
        <v>2233</v>
      </c>
      <c r="X86" s="100">
        <v>17000</v>
      </c>
      <c r="Y86" s="100">
        <f t="shared" si="7"/>
        <v>1222962</v>
      </c>
      <c r="Z86" s="79"/>
      <c r="AA86" s="100">
        <v>1222962</v>
      </c>
    </row>
    <row r="87" spans="1:27" ht="15">
      <c r="A87" s="98" t="s">
        <v>507</v>
      </c>
      <c r="B87" s="99" t="s">
        <v>1810</v>
      </c>
      <c r="C87" s="100">
        <v>2352200</v>
      </c>
      <c r="D87" s="46">
        <f t="shared" si="4"/>
        <v>1113255</v>
      </c>
      <c r="E87" s="100">
        <v>413700</v>
      </c>
      <c r="F87" s="100">
        <v>699555</v>
      </c>
      <c r="H87" s="98" t="s">
        <v>528</v>
      </c>
      <c r="I87" s="99" t="s">
        <v>1816</v>
      </c>
      <c r="J87" s="79"/>
      <c r="K87" s="46">
        <f t="shared" si="5"/>
        <v>474388</v>
      </c>
      <c r="L87" s="79"/>
      <c r="M87" s="100">
        <v>474388</v>
      </c>
      <c r="O87" s="98" t="s">
        <v>502</v>
      </c>
      <c r="P87" s="99" t="s">
        <v>1808</v>
      </c>
      <c r="Q87" s="79"/>
      <c r="R87" s="100">
        <f t="shared" si="6"/>
        <v>148224</v>
      </c>
      <c r="S87" s="79"/>
      <c r="T87" s="100">
        <v>148224</v>
      </c>
      <c r="V87" s="98" t="s">
        <v>502</v>
      </c>
      <c r="W87" s="99" t="s">
        <v>1808</v>
      </c>
      <c r="X87" s="79"/>
      <c r="Y87" s="100">
        <f t="shared" si="7"/>
        <v>2730487</v>
      </c>
      <c r="Z87" s="79"/>
      <c r="AA87" s="100">
        <v>2730487</v>
      </c>
    </row>
    <row r="88" spans="1:27" ht="15">
      <c r="A88" s="98" t="s">
        <v>513</v>
      </c>
      <c r="B88" s="99" t="s">
        <v>1811</v>
      </c>
      <c r="C88" s="100">
        <v>553001</v>
      </c>
      <c r="D88" s="46">
        <f t="shared" si="4"/>
        <v>1534748</v>
      </c>
      <c r="E88" s="100">
        <v>753200</v>
      </c>
      <c r="F88" s="100">
        <v>781548</v>
      </c>
      <c r="H88" s="98" t="s">
        <v>531</v>
      </c>
      <c r="I88" s="99" t="s">
        <v>1817</v>
      </c>
      <c r="J88" s="100">
        <v>1757758</v>
      </c>
      <c r="K88" s="46">
        <f t="shared" si="5"/>
        <v>650643</v>
      </c>
      <c r="L88" s="100">
        <v>57600</v>
      </c>
      <c r="M88" s="100">
        <v>593043</v>
      </c>
      <c r="O88" s="98" t="s">
        <v>504</v>
      </c>
      <c r="P88" s="99" t="s">
        <v>1809</v>
      </c>
      <c r="Q88" s="100">
        <v>3452332</v>
      </c>
      <c r="R88" s="100">
        <f t="shared" si="6"/>
        <v>12673792</v>
      </c>
      <c r="S88" s="100">
        <v>5081180</v>
      </c>
      <c r="T88" s="100">
        <v>7592612</v>
      </c>
      <c r="V88" s="98" t="s">
        <v>504</v>
      </c>
      <c r="W88" s="99" t="s">
        <v>1809</v>
      </c>
      <c r="X88" s="100">
        <v>1002200</v>
      </c>
      <c r="Y88" s="100">
        <f t="shared" si="7"/>
        <v>4061741</v>
      </c>
      <c r="Z88" s="100">
        <v>25000</v>
      </c>
      <c r="AA88" s="100">
        <v>4036741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224027</v>
      </c>
      <c r="E89" s="79"/>
      <c r="F89" s="100">
        <v>224027</v>
      </c>
      <c r="H89" s="98" t="s">
        <v>534</v>
      </c>
      <c r="I89" s="99" t="s">
        <v>1818</v>
      </c>
      <c r="J89" s="100">
        <v>3200</v>
      </c>
      <c r="K89" s="46">
        <f t="shared" si="5"/>
        <v>1131228</v>
      </c>
      <c r="L89" s="79"/>
      <c r="M89" s="100">
        <v>1131228</v>
      </c>
      <c r="O89" s="98" t="s">
        <v>507</v>
      </c>
      <c r="P89" s="99" t="s">
        <v>1810</v>
      </c>
      <c r="Q89" s="100">
        <v>7478900</v>
      </c>
      <c r="R89" s="100">
        <f t="shared" si="6"/>
        <v>7594760</v>
      </c>
      <c r="S89" s="100">
        <v>4457425</v>
      </c>
      <c r="T89" s="100">
        <v>3137335</v>
      </c>
      <c r="V89" s="98" t="s">
        <v>507</v>
      </c>
      <c r="W89" s="99" t="s">
        <v>1810</v>
      </c>
      <c r="X89" s="100">
        <v>217677</v>
      </c>
      <c r="Y89" s="100">
        <f t="shared" si="7"/>
        <v>3179256</v>
      </c>
      <c r="Z89" s="100">
        <v>579000</v>
      </c>
      <c r="AA89" s="100">
        <v>2600256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125343</v>
      </c>
      <c r="E90" s="100">
        <v>25000</v>
      </c>
      <c r="F90" s="100">
        <v>100343</v>
      </c>
      <c r="H90" s="98" t="s">
        <v>541</v>
      </c>
      <c r="I90" s="99" t="s">
        <v>1819</v>
      </c>
      <c r="J90" s="100">
        <v>167768</v>
      </c>
      <c r="K90" s="46">
        <f t="shared" si="5"/>
        <v>2561</v>
      </c>
      <c r="L90" s="79"/>
      <c r="M90" s="100">
        <v>2561</v>
      </c>
      <c r="O90" s="98" t="s">
        <v>513</v>
      </c>
      <c r="P90" s="99" t="s">
        <v>1811</v>
      </c>
      <c r="Q90" s="100">
        <v>2167353</v>
      </c>
      <c r="R90" s="100">
        <f t="shared" si="6"/>
        <v>5669451</v>
      </c>
      <c r="S90" s="100">
        <v>1921158</v>
      </c>
      <c r="T90" s="100">
        <v>3748293</v>
      </c>
      <c r="V90" s="98" t="s">
        <v>510</v>
      </c>
      <c r="W90" s="99" t="s">
        <v>2216</v>
      </c>
      <c r="X90" s="100">
        <v>28000</v>
      </c>
      <c r="Y90" s="100">
        <f t="shared" si="7"/>
        <v>13301773</v>
      </c>
      <c r="Z90" s="79"/>
      <c r="AA90" s="100">
        <v>13301773</v>
      </c>
    </row>
    <row r="91" spans="1:27" ht="15">
      <c r="A91" s="98" t="s">
        <v>522</v>
      </c>
      <c r="B91" s="99" t="s">
        <v>1814</v>
      </c>
      <c r="C91" s="100">
        <v>505800</v>
      </c>
      <c r="D91" s="46">
        <f t="shared" si="4"/>
        <v>538179</v>
      </c>
      <c r="E91" s="100">
        <v>145600</v>
      </c>
      <c r="F91" s="100">
        <v>392579</v>
      </c>
      <c r="H91" s="98" t="s">
        <v>544</v>
      </c>
      <c r="I91" s="99" t="s">
        <v>1820</v>
      </c>
      <c r="J91" s="100">
        <v>1</v>
      </c>
      <c r="K91" s="46">
        <f t="shared" si="5"/>
        <v>30227</v>
      </c>
      <c r="L91" s="79"/>
      <c r="M91" s="100">
        <v>30227</v>
      </c>
      <c r="O91" s="98" t="s">
        <v>516</v>
      </c>
      <c r="P91" s="99" t="s">
        <v>1812</v>
      </c>
      <c r="Q91" s="79"/>
      <c r="R91" s="100">
        <f t="shared" si="6"/>
        <v>2509730</v>
      </c>
      <c r="S91" s="100">
        <v>632600</v>
      </c>
      <c r="T91" s="100">
        <v>1877130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525</v>
      </c>
      <c r="B92" s="99" t="s">
        <v>1815</v>
      </c>
      <c r="C92" s="100">
        <v>115000</v>
      </c>
      <c r="D92" s="46">
        <f t="shared" si="4"/>
        <v>618851</v>
      </c>
      <c r="E92" s="100">
        <v>222400</v>
      </c>
      <c r="F92" s="100">
        <v>396451</v>
      </c>
      <c r="H92" s="98" t="s">
        <v>547</v>
      </c>
      <c r="I92" s="99" t="s">
        <v>1821</v>
      </c>
      <c r="J92" s="79"/>
      <c r="K92" s="46">
        <f t="shared" si="5"/>
        <v>1749030</v>
      </c>
      <c r="L92" s="100">
        <v>600000</v>
      </c>
      <c r="M92" s="100">
        <v>1149030</v>
      </c>
      <c r="O92" s="98" t="s">
        <v>519</v>
      </c>
      <c r="P92" s="99" t="s">
        <v>1813</v>
      </c>
      <c r="Q92" s="79"/>
      <c r="R92" s="100">
        <f t="shared" si="6"/>
        <v>1157213</v>
      </c>
      <c r="S92" s="100">
        <v>297600</v>
      </c>
      <c r="T92" s="100">
        <v>859613</v>
      </c>
      <c r="V92" s="98" t="s">
        <v>516</v>
      </c>
      <c r="W92" s="99" t="s">
        <v>1812</v>
      </c>
      <c r="X92" s="79"/>
      <c r="Y92" s="100">
        <f t="shared" si="7"/>
        <v>744833</v>
      </c>
      <c r="Z92" s="100">
        <v>160000</v>
      </c>
      <c r="AA92" s="100">
        <v>584833</v>
      </c>
    </row>
    <row r="93" spans="1:27" ht="15">
      <c r="A93" s="98" t="s">
        <v>528</v>
      </c>
      <c r="B93" s="99" t="s">
        <v>1816</v>
      </c>
      <c r="C93" s="100">
        <v>1526796</v>
      </c>
      <c r="D93" s="46">
        <f t="shared" si="4"/>
        <v>1353371</v>
      </c>
      <c r="E93" s="100">
        <v>558700</v>
      </c>
      <c r="F93" s="100">
        <v>794671</v>
      </c>
      <c r="H93" s="98" t="s">
        <v>553</v>
      </c>
      <c r="I93" s="99" t="s">
        <v>1822</v>
      </c>
      <c r="J93" s="100">
        <v>636100</v>
      </c>
      <c r="K93" s="46">
        <f t="shared" si="5"/>
        <v>403418</v>
      </c>
      <c r="L93" s="100">
        <v>135000</v>
      </c>
      <c r="M93" s="100">
        <v>268418</v>
      </c>
      <c r="O93" s="98" t="s">
        <v>522</v>
      </c>
      <c r="P93" s="99" t="s">
        <v>1814</v>
      </c>
      <c r="Q93" s="100">
        <v>1446600</v>
      </c>
      <c r="R93" s="100">
        <f t="shared" si="6"/>
        <v>3975005</v>
      </c>
      <c r="S93" s="100">
        <v>1036260</v>
      </c>
      <c r="T93" s="100">
        <v>2938745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895</v>
      </c>
      <c r="D94" s="46">
        <f t="shared" si="4"/>
        <v>313700</v>
      </c>
      <c r="E94" s="79"/>
      <c r="F94" s="100">
        <v>313700</v>
      </c>
      <c r="H94" s="98" t="s">
        <v>556</v>
      </c>
      <c r="I94" s="99" t="s">
        <v>1823</v>
      </c>
      <c r="J94" s="100">
        <v>4000</v>
      </c>
      <c r="K94" s="46">
        <f t="shared" si="5"/>
        <v>0</v>
      </c>
      <c r="L94" s="79"/>
      <c r="M94" s="79"/>
      <c r="O94" s="98" t="s">
        <v>525</v>
      </c>
      <c r="P94" s="99" t="s">
        <v>1815</v>
      </c>
      <c r="Q94" s="100">
        <v>3536400</v>
      </c>
      <c r="R94" s="100">
        <f t="shared" si="6"/>
        <v>2461022</v>
      </c>
      <c r="S94" s="100">
        <v>627852</v>
      </c>
      <c r="T94" s="100">
        <v>1833170</v>
      </c>
      <c r="V94" s="98" t="s">
        <v>522</v>
      </c>
      <c r="W94" s="99" t="s">
        <v>1814</v>
      </c>
      <c r="X94" s="79"/>
      <c r="Y94" s="100">
        <f t="shared" si="7"/>
        <v>48300</v>
      </c>
      <c r="Z94" s="79"/>
      <c r="AA94" s="100">
        <v>48300</v>
      </c>
    </row>
    <row r="95" spans="1:27" ht="15">
      <c r="A95" s="98" t="s">
        <v>534</v>
      </c>
      <c r="B95" s="99" t="s">
        <v>1818</v>
      </c>
      <c r="C95" s="100">
        <v>319000</v>
      </c>
      <c r="D95" s="46">
        <f t="shared" si="4"/>
        <v>1346330</v>
      </c>
      <c r="E95" s="100">
        <v>664250</v>
      </c>
      <c r="F95" s="100">
        <v>682080</v>
      </c>
      <c r="H95" s="98" t="s">
        <v>559</v>
      </c>
      <c r="I95" s="99" t="s">
        <v>1824</v>
      </c>
      <c r="J95" s="79"/>
      <c r="K95" s="46">
        <f t="shared" si="5"/>
        <v>255369</v>
      </c>
      <c r="L95" s="79"/>
      <c r="M95" s="100">
        <v>255369</v>
      </c>
      <c r="O95" s="98" t="s">
        <v>528</v>
      </c>
      <c r="P95" s="99" t="s">
        <v>1816</v>
      </c>
      <c r="Q95" s="100">
        <v>2837223</v>
      </c>
      <c r="R95" s="100">
        <f t="shared" si="6"/>
        <v>3366346</v>
      </c>
      <c r="S95" s="100">
        <v>968700</v>
      </c>
      <c r="T95" s="100">
        <v>2397646</v>
      </c>
      <c r="V95" s="98" t="s">
        <v>525</v>
      </c>
      <c r="W95" s="99" t="s">
        <v>1815</v>
      </c>
      <c r="X95" s="100">
        <v>467744</v>
      </c>
      <c r="Y95" s="100">
        <f t="shared" si="7"/>
        <v>1297799</v>
      </c>
      <c r="Z95" s="79"/>
      <c r="AA95" s="100">
        <v>1297799</v>
      </c>
    </row>
    <row r="96" spans="1:27" ht="15">
      <c r="A96" s="98" t="s">
        <v>538</v>
      </c>
      <c r="B96" s="99" t="s">
        <v>2307</v>
      </c>
      <c r="C96" s="100">
        <v>100</v>
      </c>
      <c r="D96" s="46">
        <f t="shared" si="4"/>
        <v>54728</v>
      </c>
      <c r="E96" s="79"/>
      <c r="F96" s="100">
        <v>54728</v>
      </c>
      <c r="H96" s="98" t="s">
        <v>562</v>
      </c>
      <c r="I96" s="99" t="s">
        <v>2317</v>
      </c>
      <c r="J96" s="79"/>
      <c r="K96" s="46">
        <f t="shared" si="5"/>
        <v>6000</v>
      </c>
      <c r="L96" s="79"/>
      <c r="M96" s="100">
        <v>6000</v>
      </c>
      <c r="O96" s="98" t="s">
        <v>531</v>
      </c>
      <c r="P96" s="99" t="s">
        <v>1817</v>
      </c>
      <c r="Q96" s="100">
        <v>2282106</v>
      </c>
      <c r="R96" s="100">
        <f t="shared" si="6"/>
        <v>460024</v>
      </c>
      <c r="S96" s="79"/>
      <c r="T96" s="100">
        <v>460024</v>
      </c>
      <c r="V96" s="98" t="s">
        <v>528</v>
      </c>
      <c r="W96" s="99" t="s">
        <v>1816</v>
      </c>
      <c r="X96" s="79"/>
      <c r="Y96" s="100">
        <f t="shared" si="7"/>
        <v>1295673</v>
      </c>
      <c r="Z96" s="79"/>
      <c r="AA96" s="100">
        <v>1295673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217334</v>
      </c>
      <c r="E97" s="79"/>
      <c r="F97" s="100">
        <v>217334</v>
      </c>
      <c r="H97" s="98" t="s">
        <v>565</v>
      </c>
      <c r="I97" s="99" t="s">
        <v>1825</v>
      </c>
      <c r="J97" s="79"/>
      <c r="K97" s="46">
        <f t="shared" si="5"/>
        <v>170923</v>
      </c>
      <c r="L97" s="79"/>
      <c r="M97" s="100">
        <v>170923</v>
      </c>
      <c r="O97" s="98" t="s">
        <v>534</v>
      </c>
      <c r="P97" s="99" t="s">
        <v>1818</v>
      </c>
      <c r="Q97" s="100">
        <v>4834900</v>
      </c>
      <c r="R97" s="100">
        <f t="shared" si="6"/>
        <v>6871860</v>
      </c>
      <c r="S97" s="100">
        <v>2862160</v>
      </c>
      <c r="T97" s="100">
        <v>4009700</v>
      </c>
      <c r="V97" s="98" t="s">
        <v>531</v>
      </c>
      <c r="W97" s="99" t="s">
        <v>1817</v>
      </c>
      <c r="X97" s="100">
        <v>8415034</v>
      </c>
      <c r="Y97" s="100">
        <f t="shared" si="7"/>
        <v>1836313</v>
      </c>
      <c r="Z97" s="100">
        <v>311100</v>
      </c>
      <c r="AA97" s="100">
        <v>1525213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84130</v>
      </c>
      <c r="E98" s="79"/>
      <c r="F98" s="100">
        <v>84130</v>
      </c>
      <c r="H98" s="98" t="s">
        <v>568</v>
      </c>
      <c r="I98" s="99" t="s">
        <v>1826</v>
      </c>
      <c r="J98" s="79"/>
      <c r="K98" s="46">
        <f t="shared" si="5"/>
        <v>14706</v>
      </c>
      <c r="L98" s="79"/>
      <c r="M98" s="100">
        <v>14706</v>
      </c>
      <c r="O98" s="98" t="s">
        <v>538</v>
      </c>
      <c r="P98" s="99" t="s">
        <v>2307</v>
      </c>
      <c r="Q98" s="100">
        <v>7300</v>
      </c>
      <c r="R98" s="100">
        <f t="shared" si="6"/>
        <v>412957</v>
      </c>
      <c r="S98" s="100">
        <v>23800</v>
      </c>
      <c r="T98" s="100">
        <v>389157</v>
      </c>
      <c r="V98" s="98" t="s">
        <v>534</v>
      </c>
      <c r="W98" s="99" t="s">
        <v>1818</v>
      </c>
      <c r="X98" s="100">
        <v>177700</v>
      </c>
      <c r="Y98" s="100">
        <f t="shared" si="7"/>
        <v>3665406</v>
      </c>
      <c r="Z98" s="100">
        <v>869900</v>
      </c>
      <c r="AA98" s="100">
        <v>2795506</v>
      </c>
    </row>
    <row r="99" spans="1:27" ht="15">
      <c r="A99" s="98" t="s">
        <v>547</v>
      </c>
      <c r="B99" s="99" t="s">
        <v>1821</v>
      </c>
      <c r="C99" s="79"/>
      <c r="D99" s="46">
        <f t="shared" si="4"/>
        <v>251218</v>
      </c>
      <c r="E99" s="79"/>
      <c r="F99" s="100">
        <v>251218</v>
      </c>
      <c r="H99" s="98" t="s">
        <v>571</v>
      </c>
      <c r="I99" s="99" t="s">
        <v>1827</v>
      </c>
      <c r="J99" s="79"/>
      <c r="K99" s="46">
        <f t="shared" si="5"/>
        <v>309000</v>
      </c>
      <c r="L99" s="79"/>
      <c r="M99" s="100">
        <v>309000</v>
      </c>
      <c r="O99" s="98" t="s">
        <v>541</v>
      </c>
      <c r="P99" s="99" t="s">
        <v>1819</v>
      </c>
      <c r="Q99" s="79"/>
      <c r="R99" s="100">
        <f t="shared" si="6"/>
        <v>440835</v>
      </c>
      <c r="S99" s="79"/>
      <c r="T99" s="100">
        <v>440835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100">
        <v>1923000</v>
      </c>
      <c r="D100" s="46">
        <f t="shared" si="4"/>
        <v>634945</v>
      </c>
      <c r="E100" s="79"/>
      <c r="F100" s="100">
        <v>634945</v>
      </c>
      <c r="H100" s="98" t="s">
        <v>574</v>
      </c>
      <c r="I100" s="99" t="s">
        <v>1828</v>
      </c>
      <c r="J100" s="100">
        <v>214844</v>
      </c>
      <c r="K100" s="46">
        <f t="shared" si="5"/>
        <v>4255206</v>
      </c>
      <c r="L100" s="100">
        <v>5270</v>
      </c>
      <c r="M100" s="100">
        <v>4249936</v>
      </c>
      <c r="O100" s="98" t="s">
        <v>544</v>
      </c>
      <c r="P100" s="99" t="s">
        <v>1820</v>
      </c>
      <c r="Q100" s="79"/>
      <c r="R100" s="100">
        <f t="shared" si="6"/>
        <v>532035</v>
      </c>
      <c r="S100" s="79"/>
      <c r="T100" s="100">
        <v>532035</v>
      </c>
      <c r="V100" s="98" t="s">
        <v>541</v>
      </c>
      <c r="W100" s="99" t="s">
        <v>1819</v>
      </c>
      <c r="X100" s="100">
        <v>167768</v>
      </c>
      <c r="Y100" s="100">
        <f t="shared" si="7"/>
        <v>20111</v>
      </c>
      <c r="Z100" s="79"/>
      <c r="AA100" s="100">
        <v>20111</v>
      </c>
    </row>
    <row r="101" spans="1:27" ht="15">
      <c r="A101" s="98" t="s">
        <v>556</v>
      </c>
      <c r="B101" s="99" t="s">
        <v>1823</v>
      </c>
      <c r="C101" s="100">
        <v>377500</v>
      </c>
      <c r="D101" s="46">
        <f t="shared" si="4"/>
        <v>86569</v>
      </c>
      <c r="E101" s="79"/>
      <c r="F101" s="100">
        <v>86569</v>
      </c>
      <c r="H101" s="98" t="s">
        <v>577</v>
      </c>
      <c r="I101" s="99" t="s">
        <v>2338</v>
      </c>
      <c r="J101" s="79"/>
      <c r="K101" s="46">
        <f t="shared" si="5"/>
        <v>3800</v>
      </c>
      <c r="L101" s="79"/>
      <c r="M101" s="100">
        <v>3800</v>
      </c>
      <c r="O101" s="98" t="s">
        <v>547</v>
      </c>
      <c r="P101" s="99" t="s">
        <v>1821</v>
      </c>
      <c r="Q101" s="100">
        <v>659850</v>
      </c>
      <c r="R101" s="100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268551</v>
      </c>
      <c r="Z101" s="79"/>
      <c r="AA101" s="100">
        <v>268551</v>
      </c>
    </row>
    <row r="102" spans="1:27" ht="15">
      <c r="A102" s="98" t="s">
        <v>559</v>
      </c>
      <c r="B102" s="99" t="s">
        <v>1824</v>
      </c>
      <c r="C102" s="100">
        <v>328000</v>
      </c>
      <c r="D102" s="46">
        <f t="shared" si="4"/>
        <v>778145</v>
      </c>
      <c r="E102" s="100">
        <v>34000</v>
      </c>
      <c r="F102" s="100">
        <v>744145</v>
      </c>
      <c r="H102" s="98" t="s">
        <v>580</v>
      </c>
      <c r="I102" s="99" t="s">
        <v>1829</v>
      </c>
      <c r="J102" s="100">
        <v>277774</v>
      </c>
      <c r="K102" s="46">
        <f t="shared" si="5"/>
        <v>1077128</v>
      </c>
      <c r="L102" s="79"/>
      <c r="M102" s="100">
        <v>1077128</v>
      </c>
      <c r="O102" s="98" t="s">
        <v>550</v>
      </c>
      <c r="P102" s="99" t="s">
        <v>2343</v>
      </c>
      <c r="Q102" s="79"/>
      <c r="R102" s="100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89514</v>
      </c>
      <c r="E103" s="79"/>
      <c r="F103" s="100">
        <v>89514</v>
      </c>
      <c r="H103" s="98" t="s">
        <v>583</v>
      </c>
      <c r="I103" s="99" t="s">
        <v>1830</v>
      </c>
      <c r="J103" s="100">
        <v>18185</v>
      </c>
      <c r="K103" s="46">
        <f t="shared" si="5"/>
        <v>176165</v>
      </c>
      <c r="L103" s="79"/>
      <c r="M103" s="100">
        <v>176165</v>
      </c>
      <c r="O103" s="98" t="s">
        <v>553</v>
      </c>
      <c r="P103" s="99" t="s">
        <v>1822</v>
      </c>
      <c r="Q103" s="100">
        <v>6314101</v>
      </c>
      <c r="R103" s="100">
        <f t="shared" si="6"/>
        <v>3497118</v>
      </c>
      <c r="S103" s="100">
        <v>132300</v>
      </c>
      <c r="T103" s="100">
        <v>3364818</v>
      </c>
      <c r="V103" s="98" t="s">
        <v>550</v>
      </c>
      <c r="W103" s="99" t="s">
        <v>2343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149000</v>
      </c>
      <c r="D104" s="46">
        <f t="shared" si="4"/>
        <v>599537</v>
      </c>
      <c r="E104" s="100">
        <v>180950</v>
      </c>
      <c r="F104" s="100">
        <v>418587</v>
      </c>
      <c r="H104" s="98" t="s">
        <v>586</v>
      </c>
      <c r="I104" s="99" t="s">
        <v>1831</v>
      </c>
      <c r="J104" s="100">
        <v>26500</v>
      </c>
      <c r="K104" s="46">
        <f t="shared" si="5"/>
        <v>91972</v>
      </c>
      <c r="L104" s="100">
        <v>2000</v>
      </c>
      <c r="M104" s="100">
        <v>89972</v>
      </c>
      <c r="O104" s="98" t="s">
        <v>556</v>
      </c>
      <c r="P104" s="99" t="s">
        <v>1823</v>
      </c>
      <c r="Q104" s="100">
        <v>5571999</v>
      </c>
      <c r="R104" s="100">
        <f t="shared" si="6"/>
        <v>906937</v>
      </c>
      <c r="S104" s="79"/>
      <c r="T104" s="100">
        <v>906937</v>
      </c>
      <c r="V104" s="98" t="s">
        <v>553</v>
      </c>
      <c r="W104" s="99" t="s">
        <v>1822</v>
      </c>
      <c r="X104" s="100">
        <v>3787295</v>
      </c>
      <c r="Y104" s="100">
        <f t="shared" si="7"/>
        <v>5808834</v>
      </c>
      <c r="Z104" s="100">
        <v>483000</v>
      </c>
      <c r="AA104" s="100">
        <v>5325834</v>
      </c>
    </row>
    <row r="105" spans="1:27" ht="15">
      <c r="A105" s="98" t="s">
        <v>568</v>
      </c>
      <c r="B105" s="99" t="s">
        <v>1826</v>
      </c>
      <c r="C105" s="100">
        <v>1249140</v>
      </c>
      <c r="D105" s="46">
        <f t="shared" si="4"/>
        <v>163170</v>
      </c>
      <c r="E105" s="79"/>
      <c r="F105" s="100">
        <v>163170</v>
      </c>
      <c r="H105" s="98" t="s">
        <v>589</v>
      </c>
      <c r="I105" s="99" t="s">
        <v>1832</v>
      </c>
      <c r="J105" s="100">
        <v>800</v>
      </c>
      <c r="K105" s="46">
        <f t="shared" si="5"/>
        <v>104579</v>
      </c>
      <c r="L105" s="79"/>
      <c r="M105" s="100">
        <v>104579</v>
      </c>
      <c r="O105" s="98" t="s">
        <v>559</v>
      </c>
      <c r="P105" s="99" t="s">
        <v>1824</v>
      </c>
      <c r="Q105" s="100">
        <v>328000</v>
      </c>
      <c r="R105" s="100">
        <f t="shared" si="6"/>
        <v>3282421</v>
      </c>
      <c r="S105" s="100">
        <v>80450</v>
      </c>
      <c r="T105" s="100">
        <v>3201971</v>
      </c>
      <c r="V105" s="98" t="s">
        <v>556</v>
      </c>
      <c r="W105" s="99" t="s">
        <v>1823</v>
      </c>
      <c r="X105" s="100">
        <v>4480528</v>
      </c>
      <c r="Y105" s="100">
        <f t="shared" si="7"/>
        <v>113034</v>
      </c>
      <c r="Z105" s="100">
        <v>30100</v>
      </c>
      <c r="AA105" s="100">
        <v>82934</v>
      </c>
    </row>
    <row r="106" spans="1:27" ht="15">
      <c r="A106" s="98" t="s">
        <v>571</v>
      </c>
      <c r="B106" s="99" t="s">
        <v>1827</v>
      </c>
      <c r="C106" s="100">
        <v>635</v>
      </c>
      <c r="D106" s="46">
        <f t="shared" si="4"/>
        <v>361761</v>
      </c>
      <c r="E106" s="79"/>
      <c r="F106" s="100">
        <v>361761</v>
      </c>
      <c r="H106" s="98" t="s">
        <v>592</v>
      </c>
      <c r="I106" s="99" t="s">
        <v>1833</v>
      </c>
      <c r="J106" s="79"/>
      <c r="K106" s="46">
        <f t="shared" si="5"/>
        <v>219298</v>
      </c>
      <c r="L106" s="79"/>
      <c r="M106" s="100">
        <v>219298</v>
      </c>
      <c r="O106" s="98" t="s">
        <v>562</v>
      </c>
      <c r="P106" s="99" t="s">
        <v>2317</v>
      </c>
      <c r="Q106" s="100">
        <v>406500</v>
      </c>
      <c r="R106" s="100">
        <f t="shared" si="6"/>
        <v>683185</v>
      </c>
      <c r="S106" s="100">
        <v>184300</v>
      </c>
      <c r="T106" s="100">
        <v>498885</v>
      </c>
      <c r="V106" s="98" t="s">
        <v>559</v>
      </c>
      <c r="W106" s="99" t="s">
        <v>1824</v>
      </c>
      <c r="X106" s="100">
        <v>270850</v>
      </c>
      <c r="Y106" s="100">
        <f t="shared" si="7"/>
        <v>19626418</v>
      </c>
      <c r="Z106" s="100">
        <v>16000000</v>
      </c>
      <c r="AA106" s="100">
        <v>3626418</v>
      </c>
    </row>
    <row r="107" spans="1:27" ht="15">
      <c r="A107" s="98" t="s">
        <v>574</v>
      </c>
      <c r="B107" s="99" t="s">
        <v>1828</v>
      </c>
      <c r="C107" s="100">
        <v>1239942</v>
      </c>
      <c r="D107" s="46">
        <f t="shared" si="4"/>
        <v>606838</v>
      </c>
      <c r="E107" s="100">
        <v>485916</v>
      </c>
      <c r="F107" s="100">
        <v>120922</v>
      </c>
      <c r="H107" s="98" t="s">
        <v>595</v>
      </c>
      <c r="I107" s="99" t="s">
        <v>1834</v>
      </c>
      <c r="J107" s="100">
        <v>1135730</v>
      </c>
      <c r="K107" s="46">
        <f t="shared" si="5"/>
        <v>264631</v>
      </c>
      <c r="L107" s="79"/>
      <c r="M107" s="100">
        <v>264631</v>
      </c>
      <c r="O107" s="98" t="s">
        <v>565</v>
      </c>
      <c r="P107" s="99" t="s">
        <v>1825</v>
      </c>
      <c r="Q107" s="100">
        <v>1631511</v>
      </c>
      <c r="R107" s="100">
        <f t="shared" si="6"/>
        <v>2436072</v>
      </c>
      <c r="S107" s="100">
        <v>308950</v>
      </c>
      <c r="T107" s="100">
        <v>2127122</v>
      </c>
      <c r="V107" s="98" t="s">
        <v>562</v>
      </c>
      <c r="W107" s="99" t="s">
        <v>2317</v>
      </c>
      <c r="X107" s="79"/>
      <c r="Y107" s="100">
        <f t="shared" si="7"/>
        <v>476212</v>
      </c>
      <c r="Z107" s="79"/>
      <c r="AA107" s="100">
        <v>476212</v>
      </c>
    </row>
    <row r="108" spans="1:27" ht="15">
      <c r="A108" s="98" t="s">
        <v>577</v>
      </c>
      <c r="B108" s="99" t="s">
        <v>2338</v>
      </c>
      <c r="C108" s="100">
        <v>330000</v>
      </c>
      <c r="D108" s="46">
        <f t="shared" si="4"/>
        <v>4700</v>
      </c>
      <c r="E108" s="79"/>
      <c r="F108" s="100">
        <v>4700</v>
      </c>
      <c r="H108" s="98" t="s">
        <v>604</v>
      </c>
      <c r="I108" s="99" t="s">
        <v>1836</v>
      </c>
      <c r="J108" s="79"/>
      <c r="K108" s="46">
        <f t="shared" si="5"/>
        <v>79665</v>
      </c>
      <c r="L108" s="79"/>
      <c r="M108" s="100">
        <v>79665</v>
      </c>
      <c r="O108" s="98" t="s">
        <v>568</v>
      </c>
      <c r="P108" s="99" t="s">
        <v>1826</v>
      </c>
      <c r="Q108" s="100">
        <v>2378989</v>
      </c>
      <c r="R108" s="100">
        <f t="shared" si="6"/>
        <v>1358594</v>
      </c>
      <c r="S108" s="100">
        <v>39210</v>
      </c>
      <c r="T108" s="100">
        <v>1319384</v>
      </c>
      <c r="V108" s="98" t="s">
        <v>565</v>
      </c>
      <c r="W108" s="99" t="s">
        <v>1825</v>
      </c>
      <c r="X108" s="100">
        <v>900</v>
      </c>
      <c r="Y108" s="100">
        <f t="shared" si="7"/>
        <v>4138383</v>
      </c>
      <c r="Z108" s="79"/>
      <c r="AA108" s="100">
        <v>4138383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380885</v>
      </c>
      <c r="E109" s="100">
        <v>8500</v>
      </c>
      <c r="F109" s="100">
        <v>372385</v>
      </c>
      <c r="H109" s="98" t="s">
        <v>607</v>
      </c>
      <c r="I109" s="99" t="s">
        <v>1837</v>
      </c>
      <c r="J109" s="100">
        <v>272001</v>
      </c>
      <c r="K109" s="46">
        <f t="shared" si="5"/>
        <v>1239158</v>
      </c>
      <c r="L109" s="100">
        <v>12000</v>
      </c>
      <c r="M109" s="100">
        <v>1227158</v>
      </c>
      <c r="O109" s="98" t="s">
        <v>571</v>
      </c>
      <c r="P109" s="99" t="s">
        <v>1827</v>
      </c>
      <c r="Q109" s="100">
        <v>3239730</v>
      </c>
      <c r="R109" s="100">
        <f t="shared" si="6"/>
        <v>1570057</v>
      </c>
      <c r="S109" s="100">
        <v>201000</v>
      </c>
      <c r="T109" s="100">
        <v>1369057</v>
      </c>
      <c r="V109" s="98" t="s">
        <v>568</v>
      </c>
      <c r="W109" s="99" t="s">
        <v>1826</v>
      </c>
      <c r="X109" s="100">
        <v>668400</v>
      </c>
      <c r="Y109" s="100">
        <f t="shared" si="7"/>
        <v>178215</v>
      </c>
      <c r="Z109" s="79"/>
      <c r="AA109" s="100">
        <v>178215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453550</v>
      </c>
      <c r="E110" s="100">
        <v>149600</v>
      </c>
      <c r="F110" s="100">
        <v>303950</v>
      </c>
      <c r="H110" s="98" t="s">
        <v>610</v>
      </c>
      <c r="I110" s="99" t="s">
        <v>2254</v>
      </c>
      <c r="J110" s="100">
        <v>3000</v>
      </c>
      <c r="K110" s="46">
        <f t="shared" si="5"/>
        <v>0</v>
      </c>
      <c r="L110" s="79"/>
      <c r="M110" s="79"/>
      <c r="O110" s="98" t="s">
        <v>574</v>
      </c>
      <c r="P110" s="99" t="s">
        <v>1828</v>
      </c>
      <c r="Q110" s="100">
        <v>4646572</v>
      </c>
      <c r="R110" s="100">
        <f t="shared" si="6"/>
        <v>1282872</v>
      </c>
      <c r="S110" s="100">
        <v>872187</v>
      </c>
      <c r="T110" s="100">
        <v>410685</v>
      </c>
      <c r="V110" s="98" t="s">
        <v>571</v>
      </c>
      <c r="W110" s="99" t="s">
        <v>1827</v>
      </c>
      <c r="X110" s="79"/>
      <c r="Y110" s="100">
        <f t="shared" si="7"/>
        <v>4768894</v>
      </c>
      <c r="Z110" s="79"/>
      <c r="AA110" s="100">
        <v>4768894</v>
      </c>
    </row>
    <row r="111" spans="1:27" ht="15">
      <c r="A111" s="98" t="s">
        <v>586</v>
      </c>
      <c r="B111" s="99" t="s">
        <v>1831</v>
      </c>
      <c r="C111" s="100">
        <v>666118</v>
      </c>
      <c r="D111" s="46">
        <f t="shared" si="4"/>
        <v>1287670</v>
      </c>
      <c r="E111" s="100">
        <v>245000</v>
      </c>
      <c r="F111" s="100">
        <v>1042670</v>
      </c>
      <c r="H111" s="98" t="s">
        <v>613</v>
      </c>
      <c r="I111" s="99" t="s">
        <v>1838</v>
      </c>
      <c r="J111" s="100">
        <v>140400</v>
      </c>
      <c r="K111" s="46">
        <f t="shared" si="5"/>
        <v>22500</v>
      </c>
      <c r="L111" s="79"/>
      <c r="M111" s="100">
        <v>22500</v>
      </c>
      <c r="O111" s="98" t="s">
        <v>577</v>
      </c>
      <c r="P111" s="99" t="s">
        <v>2338</v>
      </c>
      <c r="Q111" s="100">
        <v>330000</v>
      </c>
      <c r="R111" s="100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3028434</v>
      </c>
      <c r="Y111" s="100">
        <f t="shared" si="7"/>
        <v>23294049</v>
      </c>
      <c r="Z111" s="100">
        <v>53520</v>
      </c>
      <c r="AA111" s="100">
        <v>23240529</v>
      </c>
    </row>
    <row r="112" spans="1:27" ht="15">
      <c r="A112" s="98" t="s">
        <v>589</v>
      </c>
      <c r="B112" s="99" t="s">
        <v>1832</v>
      </c>
      <c r="C112" s="100">
        <v>707566</v>
      </c>
      <c r="D112" s="46">
        <f t="shared" si="4"/>
        <v>432189</v>
      </c>
      <c r="E112" s="79"/>
      <c r="F112" s="100">
        <v>432189</v>
      </c>
      <c r="H112" s="98" t="s">
        <v>616</v>
      </c>
      <c r="I112" s="99" t="s">
        <v>1839</v>
      </c>
      <c r="J112" s="79"/>
      <c r="K112" s="46">
        <f t="shared" si="5"/>
        <v>161100</v>
      </c>
      <c r="L112" s="79"/>
      <c r="M112" s="100">
        <v>161100</v>
      </c>
      <c r="O112" s="98" t="s">
        <v>580</v>
      </c>
      <c r="P112" s="99" t="s">
        <v>1829</v>
      </c>
      <c r="Q112" s="100">
        <v>17900</v>
      </c>
      <c r="R112" s="100">
        <f t="shared" si="6"/>
        <v>2655120</v>
      </c>
      <c r="S112" s="100">
        <v>33600</v>
      </c>
      <c r="T112" s="100">
        <v>2621520</v>
      </c>
      <c r="V112" s="98" t="s">
        <v>577</v>
      </c>
      <c r="W112" s="99" t="s">
        <v>2338</v>
      </c>
      <c r="X112" s="79"/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346305</v>
      </c>
      <c r="D113" s="46">
        <f t="shared" si="4"/>
        <v>400580</v>
      </c>
      <c r="E113" s="79"/>
      <c r="F113" s="100">
        <v>400580</v>
      </c>
      <c r="H113" s="98" t="s">
        <v>622</v>
      </c>
      <c r="I113" s="99" t="s">
        <v>1841</v>
      </c>
      <c r="J113" s="100">
        <v>233764</v>
      </c>
      <c r="K113" s="46">
        <f t="shared" si="5"/>
        <v>19219</v>
      </c>
      <c r="L113" s="79"/>
      <c r="M113" s="100">
        <v>19219</v>
      </c>
      <c r="O113" s="98" t="s">
        <v>583</v>
      </c>
      <c r="P113" s="99" t="s">
        <v>1830</v>
      </c>
      <c r="Q113" s="100">
        <v>187224</v>
      </c>
      <c r="R113" s="100">
        <f t="shared" si="6"/>
        <v>1596340</v>
      </c>
      <c r="S113" s="100">
        <v>236000</v>
      </c>
      <c r="T113" s="100">
        <v>1360340</v>
      </c>
      <c r="V113" s="98" t="s">
        <v>580</v>
      </c>
      <c r="W113" s="99" t="s">
        <v>1829</v>
      </c>
      <c r="X113" s="100">
        <v>1033104</v>
      </c>
      <c r="Y113" s="100">
        <f t="shared" si="7"/>
        <v>12314889</v>
      </c>
      <c r="Z113" s="100">
        <v>3800</v>
      </c>
      <c r="AA113" s="100">
        <v>12311089</v>
      </c>
    </row>
    <row r="114" spans="1:27" ht="15">
      <c r="A114" s="98" t="s">
        <v>595</v>
      </c>
      <c r="B114" s="99" t="s">
        <v>1834</v>
      </c>
      <c r="C114" s="100">
        <v>219095</v>
      </c>
      <c r="D114" s="46">
        <f t="shared" si="4"/>
        <v>1416773</v>
      </c>
      <c r="E114" s="100">
        <v>110300</v>
      </c>
      <c r="F114" s="100">
        <v>1306473</v>
      </c>
      <c r="H114" s="98" t="s">
        <v>625</v>
      </c>
      <c r="I114" s="99" t="s">
        <v>1842</v>
      </c>
      <c r="J114" s="79"/>
      <c r="K114" s="46">
        <f t="shared" si="5"/>
        <v>17540</v>
      </c>
      <c r="L114" s="79"/>
      <c r="M114" s="100">
        <v>17540</v>
      </c>
      <c r="O114" s="98" t="s">
        <v>586</v>
      </c>
      <c r="P114" s="99" t="s">
        <v>1831</v>
      </c>
      <c r="Q114" s="100">
        <v>1127959</v>
      </c>
      <c r="R114" s="100">
        <f t="shared" si="6"/>
        <v>4307711</v>
      </c>
      <c r="S114" s="100">
        <v>663231</v>
      </c>
      <c r="T114" s="100">
        <v>3644480</v>
      </c>
      <c r="V114" s="98" t="s">
        <v>583</v>
      </c>
      <c r="W114" s="99" t="s">
        <v>1830</v>
      </c>
      <c r="X114" s="100">
        <v>57120</v>
      </c>
      <c r="Y114" s="100">
        <f t="shared" si="7"/>
        <v>1045054</v>
      </c>
      <c r="Z114" s="100">
        <v>670966</v>
      </c>
      <c r="AA114" s="100">
        <v>374088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204417</v>
      </c>
      <c r="E115" s="79"/>
      <c r="F115" s="100">
        <v>204417</v>
      </c>
      <c r="H115" s="98" t="s">
        <v>628</v>
      </c>
      <c r="I115" s="99" t="s">
        <v>1843</v>
      </c>
      <c r="J115" s="100">
        <v>2100</v>
      </c>
      <c r="K115" s="46">
        <f t="shared" si="5"/>
        <v>8000</v>
      </c>
      <c r="L115" s="79"/>
      <c r="M115" s="100">
        <v>8000</v>
      </c>
      <c r="O115" s="98" t="s">
        <v>589</v>
      </c>
      <c r="P115" s="99" t="s">
        <v>1832</v>
      </c>
      <c r="Q115" s="100">
        <v>1240066</v>
      </c>
      <c r="R115" s="100">
        <f t="shared" si="6"/>
        <v>2085863</v>
      </c>
      <c r="S115" s="100">
        <v>23900</v>
      </c>
      <c r="T115" s="100">
        <v>2061963</v>
      </c>
      <c r="V115" s="98" t="s">
        <v>586</v>
      </c>
      <c r="W115" s="99" t="s">
        <v>1831</v>
      </c>
      <c r="X115" s="100">
        <v>95300</v>
      </c>
      <c r="Y115" s="100">
        <f t="shared" si="7"/>
        <v>1319684</v>
      </c>
      <c r="Z115" s="100">
        <v>24500</v>
      </c>
      <c r="AA115" s="100">
        <v>1295184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171517</v>
      </c>
      <c r="E116" s="79"/>
      <c r="F116" s="100">
        <v>171517</v>
      </c>
      <c r="H116" s="98" t="s">
        <v>631</v>
      </c>
      <c r="I116" s="99" t="s">
        <v>1844</v>
      </c>
      <c r="J116" s="100">
        <v>2000</v>
      </c>
      <c r="K116" s="46">
        <f t="shared" si="5"/>
        <v>90439</v>
      </c>
      <c r="L116" s="100">
        <v>28100</v>
      </c>
      <c r="M116" s="100">
        <v>62339</v>
      </c>
      <c r="O116" s="98" t="s">
        <v>592</v>
      </c>
      <c r="P116" s="99" t="s">
        <v>1833</v>
      </c>
      <c r="Q116" s="100">
        <v>545813</v>
      </c>
      <c r="R116" s="100">
        <f t="shared" si="6"/>
        <v>1965231</v>
      </c>
      <c r="S116" s="100">
        <v>43890</v>
      </c>
      <c r="T116" s="100">
        <v>1921341</v>
      </c>
      <c r="V116" s="98" t="s">
        <v>589</v>
      </c>
      <c r="W116" s="99" t="s">
        <v>1832</v>
      </c>
      <c r="X116" s="100">
        <v>31800</v>
      </c>
      <c r="Y116" s="100">
        <f t="shared" si="7"/>
        <v>811162</v>
      </c>
      <c r="Z116" s="79"/>
      <c r="AA116" s="100">
        <v>811162</v>
      </c>
    </row>
    <row r="117" spans="1:27" ht="15">
      <c r="A117" s="98" t="s">
        <v>607</v>
      </c>
      <c r="B117" s="99" t="s">
        <v>1837</v>
      </c>
      <c r="C117" s="79"/>
      <c r="D117" s="46">
        <f t="shared" si="4"/>
        <v>1462657</v>
      </c>
      <c r="E117" s="100">
        <v>68502</v>
      </c>
      <c r="F117" s="100">
        <v>1394155</v>
      </c>
      <c r="H117" s="98" t="s">
        <v>634</v>
      </c>
      <c r="I117" s="99" t="s">
        <v>1845</v>
      </c>
      <c r="J117" s="100">
        <v>6413</v>
      </c>
      <c r="K117" s="46">
        <f t="shared" si="5"/>
        <v>27572</v>
      </c>
      <c r="L117" s="79"/>
      <c r="M117" s="100">
        <v>27572</v>
      </c>
      <c r="O117" s="98" t="s">
        <v>595</v>
      </c>
      <c r="P117" s="99" t="s">
        <v>1834</v>
      </c>
      <c r="Q117" s="100">
        <v>7484103</v>
      </c>
      <c r="R117" s="100">
        <f t="shared" si="6"/>
        <v>9279815</v>
      </c>
      <c r="S117" s="100">
        <v>977225</v>
      </c>
      <c r="T117" s="100">
        <v>8302590</v>
      </c>
      <c r="V117" s="98" t="s">
        <v>592</v>
      </c>
      <c r="W117" s="99" t="s">
        <v>1833</v>
      </c>
      <c r="X117" s="79"/>
      <c r="Y117" s="100">
        <f t="shared" si="7"/>
        <v>3517513</v>
      </c>
      <c r="Z117" s="79"/>
      <c r="AA117" s="100">
        <v>3517513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13600</v>
      </c>
      <c r="E118" s="79"/>
      <c r="F118" s="100">
        <v>13600</v>
      </c>
      <c r="H118" s="98" t="s">
        <v>637</v>
      </c>
      <c r="I118" s="99" t="s">
        <v>1846</v>
      </c>
      <c r="J118" s="79"/>
      <c r="K118" s="46">
        <f t="shared" si="5"/>
        <v>18450</v>
      </c>
      <c r="L118" s="79"/>
      <c r="M118" s="100">
        <v>18450</v>
      </c>
      <c r="O118" s="98" t="s">
        <v>598</v>
      </c>
      <c r="P118" s="99" t="s">
        <v>1835</v>
      </c>
      <c r="Q118" s="79"/>
      <c r="R118" s="100">
        <f t="shared" si="6"/>
        <v>1288122</v>
      </c>
      <c r="S118" s="100">
        <v>350860</v>
      </c>
      <c r="T118" s="100">
        <v>937262</v>
      </c>
      <c r="V118" s="98" t="s">
        <v>595</v>
      </c>
      <c r="W118" s="99" t="s">
        <v>1834</v>
      </c>
      <c r="X118" s="100">
        <v>3759364</v>
      </c>
      <c r="Y118" s="100">
        <f t="shared" si="7"/>
        <v>2514928</v>
      </c>
      <c r="Z118" s="100">
        <v>70600</v>
      </c>
      <c r="AA118" s="100">
        <v>2444328</v>
      </c>
    </row>
    <row r="119" spans="1:27" ht="15">
      <c r="A119" s="98" t="s">
        <v>613</v>
      </c>
      <c r="B119" s="99" t="s">
        <v>1838</v>
      </c>
      <c r="C119" s="100">
        <v>428300</v>
      </c>
      <c r="D119" s="46">
        <f t="shared" si="4"/>
        <v>134432</v>
      </c>
      <c r="E119" s="79"/>
      <c r="F119" s="100">
        <v>134432</v>
      </c>
      <c r="H119" s="98" t="s">
        <v>640</v>
      </c>
      <c r="I119" s="99" t="s">
        <v>2255</v>
      </c>
      <c r="J119" s="100">
        <v>21700</v>
      </c>
      <c r="K119" s="46">
        <f t="shared" si="5"/>
        <v>150525</v>
      </c>
      <c r="L119" s="79"/>
      <c r="M119" s="100">
        <v>150525</v>
      </c>
      <c r="O119" s="98" t="s">
        <v>601</v>
      </c>
      <c r="P119" s="99" t="s">
        <v>2339</v>
      </c>
      <c r="Q119" s="100">
        <v>6559000</v>
      </c>
      <c r="R119" s="100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2339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100">
        <v>22967</v>
      </c>
      <c r="D120" s="46">
        <f t="shared" si="4"/>
        <v>81662</v>
      </c>
      <c r="E120" s="79"/>
      <c r="F120" s="100">
        <v>81662</v>
      </c>
      <c r="H120" s="98" t="s">
        <v>645</v>
      </c>
      <c r="I120" s="99" t="s">
        <v>1847</v>
      </c>
      <c r="J120" s="100">
        <v>86000</v>
      </c>
      <c r="K120" s="46">
        <f t="shared" si="5"/>
        <v>42175</v>
      </c>
      <c r="L120" s="79"/>
      <c r="M120" s="100">
        <v>42175</v>
      </c>
      <c r="O120" s="98" t="s">
        <v>604</v>
      </c>
      <c r="P120" s="99" t="s">
        <v>1836</v>
      </c>
      <c r="Q120" s="100">
        <v>135500</v>
      </c>
      <c r="R120" s="100">
        <f t="shared" si="6"/>
        <v>1439276</v>
      </c>
      <c r="S120" s="79"/>
      <c r="T120" s="100">
        <v>1439276</v>
      </c>
      <c r="V120" s="98" t="s">
        <v>604</v>
      </c>
      <c r="W120" s="99" t="s">
        <v>1836</v>
      </c>
      <c r="X120" s="79"/>
      <c r="Y120" s="100">
        <f t="shared" si="7"/>
        <v>1729429</v>
      </c>
      <c r="Z120" s="100">
        <v>15552</v>
      </c>
      <c r="AA120" s="100">
        <v>1713877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6795</v>
      </c>
      <c r="E121" s="79"/>
      <c r="F121" s="100">
        <v>6795</v>
      </c>
      <c r="H121" s="98" t="s">
        <v>658</v>
      </c>
      <c r="I121" s="99" t="s">
        <v>2256</v>
      </c>
      <c r="J121" s="100">
        <v>5000</v>
      </c>
      <c r="K121" s="46">
        <f t="shared" si="5"/>
        <v>172850</v>
      </c>
      <c r="L121" s="79"/>
      <c r="M121" s="100">
        <v>172850</v>
      </c>
      <c r="O121" s="98" t="s">
        <v>607</v>
      </c>
      <c r="P121" s="99" t="s">
        <v>1837</v>
      </c>
      <c r="Q121" s="100">
        <v>305375</v>
      </c>
      <c r="R121" s="100">
        <f t="shared" si="6"/>
        <v>8572873</v>
      </c>
      <c r="S121" s="100">
        <v>188354</v>
      </c>
      <c r="T121" s="100">
        <v>8384519</v>
      </c>
      <c r="V121" s="98" t="s">
        <v>607</v>
      </c>
      <c r="W121" s="99" t="s">
        <v>1837</v>
      </c>
      <c r="X121" s="100">
        <v>2181319</v>
      </c>
      <c r="Y121" s="100">
        <f t="shared" si="7"/>
        <v>16198438</v>
      </c>
      <c r="Z121" s="100">
        <v>259265</v>
      </c>
      <c r="AA121" s="100">
        <v>15939173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793310</v>
      </c>
      <c r="E122" s="100">
        <v>7000</v>
      </c>
      <c r="F122" s="100">
        <v>786310</v>
      </c>
      <c r="H122" s="98" t="s">
        <v>664</v>
      </c>
      <c r="I122" s="99" t="s">
        <v>1850</v>
      </c>
      <c r="J122" s="79"/>
      <c r="K122" s="46">
        <f t="shared" si="5"/>
        <v>28520</v>
      </c>
      <c r="L122" s="79"/>
      <c r="M122" s="100">
        <v>28520</v>
      </c>
      <c r="O122" s="98" t="s">
        <v>610</v>
      </c>
      <c r="P122" s="99" t="s">
        <v>2254</v>
      </c>
      <c r="Q122" s="100">
        <v>249100</v>
      </c>
      <c r="R122" s="100">
        <f t="shared" si="6"/>
        <v>66826</v>
      </c>
      <c r="S122" s="100">
        <v>10600</v>
      </c>
      <c r="T122" s="100">
        <v>56226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250475</v>
      </c>
      <c r="E123" s="79"/>
      <c r="F123" s="100">
        <v>250475</v>
      </c>
      <c r="H123" s="98" t="s">
        <v>667</v>
      </c>
      <c r="I123" s="99" t="s">
        <v>1851</v>
      </c>
      <c r="J123" s="100">
        <v>1390250</v>
      </c>
      <c r="K123" s="46">
        <f t="shared" si="5"/>
        <v>2568321</v>
      </c>
      <c r="L123" s="79"/>
      <c r="M123" s="100">
        <v>2568321</v>
      </c>
      <c r="O123" s="98" t="s">
        <v>613</v>
      </c>
      <c r="P123" s="99" t="s">
        <v>1838</v>
      </c>
      <c r="Q123" s="100">
        <v>435300</v>
      </c>
      <c r="R123" s="100">
        <f t="shared" si="6"/>
        <v>638064</v>
      </c>
      <c r="S123" s="100">
        <v>87350</v>
      </c>
      <c r="T123" s="100">
        <v>550714</v>
      </c>
      <c r="V123" s="98" t="s">
        <v>613</v>
      </c>
      <c r="W123" s="99" t="s">
        <v>1838</v>
      </c>
      <c r="X123" s="100">
        <v>298500</v>
      </c>
      <c r="Y123" s="100">
        <f t="shared" si="7"/>
        <v>430022</v>
      </c>
      <c r="Z123" s="79"/>
      <c r="AA123" s="100">
        <v>430022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92429</v>
      </c>
      <c r="E124" s="79"/>
      <c r="F124" s="100">
        <v>92429</v>
      </c>
      <c r="H124" s="98" t="s">
        <v>670</v>
      </c>
      <c r="I124" s="99" t="s">
        <v>1852</v>
      </c>
      <c r="J124" s="79"/>
      <c r="K124" s="46">
        <f t="shared" si="5"/>
        <v>217873</v>
      </c>
      <c r="L124" s="79"/>
      <c r="M124" s="100">
        <v>217873</v>
      </c>
      <c r="O124" s="98" t="s">
        <v>616</v>
      </c>
      <c r="P124" s="99" t="s">
        <v>1839</v>
      </c>
      <c r="Q124" s="100">
        <v>22967</v>
      </c>
      <c r="R124" s="100">
        <f t="shared" si="6"/>
        <v>889530</v>
      </c>
      <c r="S124" s="79"/>
      <c r="T124" s="100">
        <v>889530</v>
      </c>
      <c r="V124" s="98" t="s">
        <v>616</v>
      </c>
      <c r="W124" s="99" t="s">
        <v>1839</v>
      </c>
      <c r="X124" s="79"/>
      <c r="Y124" s="100">
        <f t="shared" si="7"/>
        <v>315614</v>
      </c>
      <c r="Z124" s="79"/>
      <c r="AA124" s="100">
        <v>315614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172291</v>
      </c>
      <c r="E125" s="79"/>
      <c r="F125" s="100">
        <v>172291</v>
      </c>
      <c r="H125" s="98" t="s">
        <v>673</v>
      </c>
      <c r="I125" s="99" t="s">
        <v>1853</v>
      </c>
      <c r="J125" s="79"/>
      <c r="K125" s="46">
        <f t="shared" si="5"/>
        <v>258250</v>
      </c>
      <c r="L125" s="79"/>
      <c r="M125" s="100">
        <v>258250</v>
      </c>
      <c r="O125" s="98" t="s">
        <v>619</v>
      </c>
      <c r="P125" s="99" t="s">
        <v>1840</v>
      </c>
      <c r="Q125" s="79"/>
      <c r="R125" s="100">
        <f t="shared" si="6"/>
        <v>242852</v>
      </c>
      <c r="S125" s="79"/>
      <c r="T125" s="100">
        <v>242852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717809</v>
      </c>
      <c r="E126" s="100">
        <v>115200</v>
      </c>
      <c r="F126" s="100">
        <v>602609</v>
      </c>
      <c r="H126" s="98" t="s">
        <v>679</v>
      </c>
      <c r="I126" s="99" t="s">
        <v>1855</v>
      </c>
      <c r="J126" s="100">
        <v>1547000</v>
      </c>
      <c r="K126" s="46">
        <f t="shared" si="5"/>
        <v>8960837</v>
      </c>
      <c r="L126" s="100">
        <v>24000</v>
      </c>
      <c r="M126" s="100">
        <v>8936837</v>
      </c>
      <c r="O126" s="98" t="s">
        <v>622</v>
      </c>
      <c r="P126" s="99" t="s">
        <v>1841</v>
      </c>
      <c r="Q126" s="100">
        <v>31650</v>
      </c>
      <c r="R126" s="100">
        <f t="shared" si="6"/>
        <v>3624538</v>
      </c>
      <c r="S126" s="100">
        <v>30135</v>
      </c>
      <c r="T126" s="100">
        <v>3594403</v>
      </c>
      <c r="V126" s="98" t="s">
        <v>622</v>
      </c>
      <c r="W126" s="99" t="s">
        <v>1841</v>
      </c>
      <c r="X126" s="100">
        <v>9472718</v>
      </c>
      <c r="Y126" s="100">
        <f t="shared" si="7"/>
        <v>5421391</v>
      </c>
      <c r="Z126" s="79"/>
      <c r="AA126" s="100">
        <v>5421391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80769</v>
      </c>
      <c r="E127" s="100">
        <v>45900</v>
      </c>
      <c r="F127" s="100">
        <v>34869</v>
      </c>
      <c r="H127" s="98" t="s">
        <v>682</v>
      </c>
      <c r="I127" s="99" t="s">
        <v>1856</v>
      </c>
      <c r="J127" s="100">
        <v>11000</v>
      </c>
      <c r="K127" s="46">
        <f t="shared" si="5"/>
        <v>3230598</v>
      </c>
      <c r="L127" s="100">
        <v>815001</v>
      </c>
      <c r="M127" s="100">
        <v>2415597</v>
      </c>
      <c r="O127" s="98" t="s">
        <v>625</v>
      </c>
      <c r="P127" s="99" t="s">
        <v>1842</v>
      </c>
      <c r="Q127" s="79"/>
      <c r="R127" s="100">
        <f t="shared" si="6"/>
        <v>1133903</v>
      </c>
      <c r="S127" s="100">
        <v>119600</v>
      </c>
      <c r="T127" s="100">
        <v>1014303</v>
      </c>
      <c r="V127" s="98" t="s">
        <v>625</v>
      </c>
      <c r="W127" s="99" t="s">
        <v>1842</v>
      </c>
      <c r="X127" s="79"/>
      <c r="Y127" s="100">
        <f t="shared" si="7"/>
        <v>32765</v>
      </c>
      <c r="Z127" s="79"/>
      <c r="AA127" s="100">
        <v>32765</v>
      </c>
    </row>
    <row r="128" spans="1:27" ht="15">
      <c r="A128" s="98" t="s">
        <v>640</v>
      </c>
      <c r="B128" s="99" t="s">
        <v>2255</v>
      </c>
      <c r="C128" s="100">
        <v>187650</v>
      </c>
      <c r="D128" s="46">
        <f t="shared" si="4"/>
        <v>211996</v>
      </c>
      <c r="E128" s="100">
        <v>26900</v>
      </c>
      <c r="F128" s="100">
        <v>185096</v>
      </c>
      <c r="H128" s="98" t="s">
        <v>688</v>
      </c>
      <c r="I128" s="99" t="s">
        <v>1858</v>
      </c>
      <c r="J128" s="79"/>
      <c r="K128" s="46">
        <f t="shared" si="5"/>
        <v>1040300</v>
      </c>
      <c r="L128" s="79"/>
      <c r="M128" s="100">
        <v>1040300</v>
      </c>
      <c r="O128" s="98" t="s">
        <v>628</v>
      </c>
      <c r="P128" s="99" t="s">
        <v>1843</v>
      </c>
      <c r="Q128" s="79"/>
      <c r="R128" s="100">
        <f t="shared" si="6"/>
        <v>427233</v>
      </c>
      <c r="S128" s="79"/>
      <c r="T128" s="100">
        <v>427233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12439</v>
      </c>
      <c r="E129" s="100">
        <v>375</v>
      </c>
      <c r="F129" s="100">
        <v>12064</v>
      </c>
      <c r="H129" s="98" t="s">
        <v>691</v>
      </c>
      <c r="I129" s="99" t="s">
        <v>1859</v>
      </c>
      <c r="J129" s="79"/>
      <c r="K129" s="46">
        <f t="shared" si="5"/>
        <v>317225</v>
      </c>
      <c r="L129" s="79"/>
      <c r="M129" s="100">
        <v>317225</v>
      </c>
      <c r="O129" s="98" t="s">
        <v>631</v>
      </c>
      <c r="P129" s="99" t="s">
        <v>1844</v>
      </c>
      <c r="Q129" s="100">
        <v>22290</v>
      </c>
      <c r="R129" s="100">
        <f t="shared" si="6"/>
        <v>852281</v>
      </c>
      <c r="S129" s="79"/>
      <c r="T129" s="100">
        <v>852281</v>
      </c>
      <c r="V129" s="98" t="s">
        <v>631</v>
      </c>
      <c r="W129" s="99" t="s">
        <v>1844</v>
      </c>
      <c r="X129" s="100">
        <v>65199</v>
      </c>
      <c r="Y129" s="100">
        <f t="shared" si="7"/>
        <v>235919</v>
      </c>
      <c r="Z129" s="100">
        <v>28100</v>
      </c>
      <c r="AA129" s="100">
        <v>207819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287917</v>
      </c>
      <c r="E130" s="79"/>
      <c r="F130" s="100">
        <v>287917</v>
      </c>
      <c r="H130" s="98" t="s">
        <v>694</v>
      </c>
      <c r="I130" s="99" t="s">
        <v>1860</v>
      </c>
      <c r="J130" s="79"/>
      <c r="K130" s="46">
        <f t="shared" si="5"/>
        <v>5800</v>
      </c>
      <c r="L130" s="79"/>
      <c r="M130" s="100">
        <v>5800</v>
      </c>
      <c r="O130" s="98" t="s">
        <v>634</v>
      </c>
      <c r="P130" s="99" t="s">
        <v>1845</v>
      </c>
      <c r="Q130" s="100">
        <v>31000</v>
      </c>
      <c r="R130" s="100">
        <f t="shared" si="6"/>
        <v>2772667</v>
      </c>
      <c r="S130" s="100">
        <v>170000</v>
      </c>
      <c r="T130" s="100">
        <v>2602667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250</v>
      </c>
      <c r="E131" s="79"/>
      <c r="F131" s="100">
        <v>250</v>
      </c>
      <c r="H131" s="98" t="s">
        <v>697</v>
      </c>
      <c r="I131" s="99" t="s">
        <v>1861</v>
      </c>
      <c r="J131" s="79"/>
      <c r="K131" s="46">
        <f t="shared" si="5"/>
        <v>25010</v>
      </c>
      <c r="L131" s="79"/>
      <c r="M131" s="100">
        <v>25010</v>
      </c>
      <c r="O131" s="98" t="s">
        <v>637</v>
      </c>
      <c r="P131" s="99" t="s">
        <v>1846</v>
      </c>
      <c r="Q131" s="100">
        <v>220700</v>
      </c>
      <c r="R131" s="100">
        <f t="shared" si="6"/>
        <v>498508</v>
      </c>
      <c r="S131" s="100">
        <v>45900</v>
      </c>
      <c r="T131" s="100">
        <v>452608</v>
      </c>
      <c r="V131" s="98" t="s">
        <v>637</v>
      </c>
      <c r="W131" s="99" t="s">
        <v>1846</v>
      </c>
      <c r="X131" s="100">
        <v>490801</v>
      </c>
      <c r="Y131" s="100">
        <f t="shared" si="7"/>
        <v>262049</v>
      </c>
      <c r="Z131" s="79"/>
      <c r="AA131" s="100">
        <v>262049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208269</v>
      </c>
      <c r="E132" s="79"/>
      <c r="F132" s="100">
        <v>208269</v>
      </c>
      <c r="H132" s="98" t="s">
        <v>700</v>
      </c>
      <c r="I132" s="99" t="s">
        <v>2309</v>
      </c>
      <c r="J132" s="79"/>
      <c r="K132" s="46">
        <f t="shared" si="5"/>
        <v>241804</v>
      </c>
      <c r="L132" s="79"/>
      <c r="M132" s="100">
        <v>241804</v>
      </c>
      <c r="O132" s="98" t="s">
        <v>640</v>
      </c>
      <c r="P132" s="99" t="s">
        <v>2255</v>
      </c>
      <c r="Q132" s="100">
        <v>321150</v>
      </c>
      <c r="R132" s="100">
        <f t="shared" si="6"/>
        <v>1187740</v>
      </c>
      <c r="S132" s="100">
        <v>65700</v>
      </c>
      <c r="T132" s="100">
        <v>1122040</v>
      </c>
      <c r="V132" s="98" t="s">
        <v>640</v>
      </c>
      <c r="W132" s="99" t="s">
        <v>2255</v>
      </c>
      <c r="X132" s="100">
        <v>143880</v>
      </c>
      <c r="Y132" s="100">
        <f t="shared" si="7"/>
        <v>1785465</v>
      </c>
      <c r="Z132" s="100">
        <v>5000</v>
      </c>
      <c r="AA132" s="100">
        <v>1780465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17180</v>
      </c>
      <c r="E133" s="79"/>
      <c r="F133" s="100">
        <v>17180</v>
      </c>
      <c r="H133" s="98" t="s">
        <v>703</v>
      </c>
      <c r="I133" s="99" t="s">
        <v>1862</v>
      </c>
      <c r="J133" s="79"/>
      <c r="K133" s="46">
        <f t="shared" si="5"/>
        <v>372400</v>
      </c>
      <c r="L133" s="79"/>
      <c r="M133" s="100">
        <v>372400</v>
      </c>
      <c r="O133" s="98" t="s">
        <v>643</v>
      </c>
      <c r="P133" s="99" t="s">
        <v>1814</v>
      </c>
      <c r="Q133" s="100">
        <v>19501</v>
      </c>
      <c r="R133" s="100">
        <f t="shared" si="6"/>
        <v>149017</v>
      </c>
      <c r="S133" s="100">
        <v>64225</v>
      </c>
      <c r="T133" s="100">
        <v>84792</v>
      </c>
      <c r="V133" s="98" t="s">
        <v>643</v>
      </c>
      <c r="W133" s="99" t="s">
        <v>1814</v>
      </c>
      <c r="X133" s="100">
        <v>30380</v>
      </c>
      <c r="Y133" s="100">
        <f t="shared" si="7"/>
        <v>64658</v>
      </c>
      <c r="Z133" s="100">
        <v>3000</v>
      </c>
      <c r="AA133" s="100">
        <v>61658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278200</v>
      </c>
      <c r="E134" s="79"/>
      <c r="F134" s="100">
        <v>278200</v>
      </c>
      <c r="H134" s="98" t="s">
        <v>706</v>
      </c>
      <c r="I134" s="99" t="s">
        <v>1863</v>
      </c>
      <c r="J134" s="79"/>
      <c r="K134" s="46">
        <f t="shared" si="5"/>
        <v>20578033</v>
      </c>
      <c r="L134" s="100">
        <v>12190000</v>
      </c>
      <c r="M134" s="100">
        <v>8388033</v>
      </c>
      <c r="O134" s="98" t="s">
        <v>645</v>
      </c>
      <c r="P134" s="99" t="s">
        <v>1847</v>
      </c>
      <c r="Q134" s="100">
        <v>21849</v>
      </c>
      <c r="R134" s="100">
        <f t="shared" si="6"/>
        <v>1543143</v>
      </c>
      <c r="S134" s="100">
        <v>125361</v>
      </c>
      <c r="T134" s="100">
        <v>1417782</v>
      </c>
      <c r="V134" s="98" t="s">
        <v>645</v>
      </c>
      <c r="W134" s="99" t="s">
        <v>1847</v>
      </c>
      <c r="X134" s="100">
        <v>3234236</v>
      </c>
      <c r="Y134" s="100">
        <f t="shared" si="7"/>
        <v>863656</v>
      </c>
      <c r="Z134" s="79"/>
      <c r="AA134" s="100">
        <v>863656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309330</v>
      </c>
      <c r="E135" s="79"/>
      <c r="F135" s="100">
        <v>309330</v>
      </c>
      <c r="H135" s="98" t="s">
        <v>709</v>
      </c>
      <c r="I135" s="99" t="s">
        <v>1864</v>
      </c>
      <c r="J135" s="79"/>
      <c r="K135" s="46">
        <f aca="true" t="shared" si="9" ref="K135:K198">L135+M135</f>
        <v>175000</v>
      </c>
      <c r="L135" s="79"/>
      <c r="M135" s="100">
        <v>175000</v>
      </c>
      <c r="O135" s="98" t="s">
        <v>648</v>
      </c>
      <c r="P135" s="99" t="s">
        <v>1848</v>
      </c>
      <c r="Q135" s="100">
        <v>100000</v>
      </c>
      <c r="R135" s="100">
        <f aca="true" t="shared" si="10" ref="R135:R198">S135+T135</f>
        <v>7756422</v>
      </c>
      <c r="S135" s="100">
        <v>18300</v>
      </c>
      <c r="T135" s="100">
        <v>7738122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244791</v>
      </c>
      <c r="E136" s="79"/>
      <c r="F136" s="100">
        <v>244791</v>
      </c>
      <c r="H136" s="98" t="s">
        <v>715</v>
      </c>
      <c r="I136" s="99" t="s">
        <v>2258</v>
      </c>
      <c r="J136" s="100">
        <v>5000</v>
      </c>
      <c r="K136" s="46">
        <f t="shared" si="9"/>
        <v>0</v>
      </c>
      <c r="L136" s="79"/>
      <c r="M136" s="79"/>
      <c r="O136" s="98" t="s">
        <v>651</v>
      </c>
      <c r="P136" s="99" t="s">
        <v>1849</v>
      </c>
      <c r="Q136" s="79"/>
      <c r="R136" s="100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732900</v>
      </c>
      <c r="D137" s="46">
        <f t="shared" si="8"/>
        <v>154935</v>
      </c>
      <c r="E137" s="100">
        <v>35500</v>
      </c>
      <c r="F137" s="100">
        <v>119435</v>
      </c>
      <c r="H137" s="98" t="s">
        <v>718</v>
      </c>
      <c r="I137" s="99" t="s">
        <v>1866</v>
      </c>
      <c r="J137" s="79"/>
      <c r="K137" s="46">
        <f t="shared" si="9"/>
        <v>1700</v>
      </c>
      <c r="L137" s="79"/>
      <c r="M137" s="100">
        <v>1700</v>
      </c>
      <c r="O137" s="98" t="s">
        <v>654</v>
      </c>
      <c r="P137" s="99" t="s">
        <v>2308</v>
      </c>
      <c r="Q137" s="79"/>
      <c r="R137" s="100">
        <f t="shared" si="10"/>
        <v>42195</v>
      </c>
      <c r="S137" s="79"/>
      <c r="T137" s="100">
        <v>42195</v>
      </c>
      <c r="V137" s="98" t="s">
        <v>654</v>
      </c>
      <c r="W137" s="99" t="s">
        <v>2308</v>
      </c>
      <c r="X137" s="100">
        <v>247300</v>
      </c>
      <c r="Y137" s="100">
        <f t="shared" si="11"/>
        <v>6200</v>
      </c>
      <c r="Z137" s="79"/>
      <c r="AA137" s="100">
        <v>6200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43212</v>
      </c>
      <c r="E138" s="79"/>
      <c r="F138" s="100">
        <v>43212</v>
      </c>
      <c r="H138" s="98" t="s">
        <v>721</v>
      </c>
      <c r="I138" s="99" t="s">
        <v>1867</v>
      </c>
      <c r="J138" s="100">
        <v>12750</v>
      </c>
      <c r="K138" s="46">
        <f t="shared" si="9"/>
        <v>23300</v>
      </c>
      <c r="L138" s="79"/>
      <c r="M138" s="100">
        <v>23300</v>
      </c>
      <c r="O138" s="98" t="s">
        <v>658</v>
      </c>
      <c r="P138" s="99" t="s">
        <v>2256</v>
      </c>
      <c r="Q138" s="100">
        <v>244000</v>
      </c>
      <c r="R138" s="100">
        <f t="shared" si="10"/>
        <v>1621275</v>
      </c>
      <c r="S138" s="100">
        <v>259200</v>
      </c>
      <c r="T138" s="100">
        <v>1362075</v>
      </c>
      <c r="V138" s="98" t="s">
        <v>658</v>
      </c>
      <c r="W138" s="99" t="s">
        <v>2256</v>
      </c>
      <c r="X138" s="100">
        <v>5000</v>
      </c>
      <c r="Y138" s="100">
        <f t="shared" si="11"/>
        <v>308853</v>
      </c>
      <c r="Z138" s="100">
        <v>5779</v>
      </c>
      <c r="AA138" s="100">
        <v>303074</v>
      </c>
    </row>
    <row r="139" spans="1:27" ht="15">
      <c r="A139" s="98" t="s">
        <v>679</v>
      </c>
      <c r="B139" s="99" t="s">
        <v>1855</v>
      </c>
      <c r="C139" s="100">
        <v>163425</v>
      </c>
      <c r="D139" s="46">
        <f t="shared" si="8"/>
        <v>6584082</v>
      </c>
      <c r="E139" s="79"/>
      <c r="F139" s="100">
        <v>6584082</v>
      </c>
      <c r="H139" s="98" t="s">
        <v>724</v>
      </c>
      <c r="I139" s="99" t="s">
        <v>1868</v>
      </c>
      <c r="J139" s="79"/>
      <c r="K139" s="46">
        <f t="shared" si="9"/>
        <v>607278</v>
      </c>
      <c r="L139" s="79"/>
      <c r="M139" s="100">
        <v>607278</v>
      </c>
      <c r="O139" s="98" t="s">
        <v>661</v>
      </c>
      <c r="P139" s="99" t="s">
        <v>2257</v>
      </c>
      <c r="Q139" s="79"/>
      <c r="R139" s="100">
        <f t="shared" si="10"/>
        <v>126948</v>
      </c>
      <c r="S139" s="100">
        <v>24000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102444</v>
      </c>
      <c r="Z139" s="79"/>
      <c r="AA139" s="100">
        <v>102444</v>
      </c>
    </row>
    <row r="140" spans="1:27" ht="15">
      <c r="A140" s="98" t="s">
        <v>682</v>
      </c>
      <c r="B140" s="99" t="s">
        <v>1856</v>
      </c>
      <c r="C140" s="100">
        <v>539478</v>
      </c>
      <c r="D140" s="46">
        <f t="shared" si="8"/>
        <v>2834279</v>
      </c>
      <c r="E140" s="100">
        <v>161625</v>
      </c>
      <c r="F140" s="100">
        <v>2672654</v>
      </c>
      <c r="H140" s="98" t="s">
        <v>727</v>
      </c>
      <c r="I140" s="99" t="s">
        <v>1869</v>
      </c>
      <c r="J140" s="79"/>
      <c r="K140" s="46">
        <f t="shared" si="9"/>
        <v>5600</v>
      </c>
      <c r="L140" s="79"/>
      <c r="M140" s="100">
        <v>5600</v>
      </c>
      <c r="O140" s="98" t="s">
        <v>664</v>
      </c>
      <c r="P140" s="99" t="s">
        <v>1850</v>
      </c>
      <c r="Q140" s="100">
        <v>30000</v>
      </c>
      <c r="R140" s="100">
        <f t="shared" si="10"/>
        <v>1336499</v>
      </c>
      <c r="S140" s="79"/>
      <c r="T140" s="100">
        <v>1336499</v>
      </c>
      <c r="V140" s="98" t="s">
        <v>667</v>
      </c>
      <c r="W140" s="99" t="s">
        <v>1851</v>
      </c>
      <c r="X140" s="100">
        <v>2390251</v>
      </c>
      <c r="Y140" s="100">
        <f t="shared" si="11"/>
        <v>4047249</v>
      </c>
      <c r="Z140" s="79"/>
      <c r="AA140" s="100">
        <v>4047249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31156</v>
      </c>
      <c r="E141" s="79"/>
      <c r="F141" s="100">
        <v>31156</v>
      </c>
      <c r="H141" s="98" t="s">
        <v>730</v>
      </c>
      <c r="I141" s="99" t="s">
        <v>1870</v>
      </c>
      <c r="J141" s="79"/>
      <c r="K141" s="46">
        <f t="shared" si="9"/>
        <v>1150</v>
      </c>
      <c r="L141" s="79"/>
      <c r="M141" s="100">
        <v>1150</v>
      </c>
      <c r="O141" s="98" t="s">
        <v>667</v>
      </c>
      <c r="P141" s="99" t="s">
        <v>1851</v>
      </c>
      <c r="Q141" s="100">
        <v>1716465</v>
      </c>
      <c r="R141" s="100">
        <f t="shared" si="10"/>
        <v>1889480</v>
      </c>
      <c r="S141" s="100">
        <v>104112</v>
      </c>
      <c r="T141" s="100">
        <v>1785368</v>
      </c>
      <c r="V141" s="98" t="s">
        <v>670</v>
      </c>
      <c r="W141" s="99" t="s">
        <v>1852</v>
      </c>
      <c r="X141" s="100">
        <v>15500</v>
      </c>
      <c r="Y141" s="100">
        <f t="shared" si="11"/>
        <v>632821</v>
      </c>
      <c r="Z141" s="79"/>
      <c r="AA141" s="100">
        <v>632821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139939</v>
      </c>
      <c r="E142" s="79"/>
      <c r="F142" s="100">
        <v>139939</v>
      </c>
      <c r="H142" s="98" t="s">
        <v>736</v>
      </c>
      <c r="I142" s="99" t="s">
        <v>1872</v>
      </c>
      <c r="J142" s="79"/>
      <c r="K142" s="46">
        <f t="shared" si="9"/>
        <v>5418817</v>
      </c>
      <c r="L142" s="79"/>
      <c r="M142" s="100">
        <v>5418817</v>
      </c>
      <c r="O142" s="98" t="s">
        <v>670</v>
      </c>
      <c r="P142" s="99" t="s">
        <v>1852</v>
      </c>
      <c r="Q142" s="100">
        <v>107900</v>
      </c>
      <c r="R142" s="100">
        <f t="shared" si="10"/>
        <v>1060223</v>
      </c>
      <c r="S142" s="100">
        <v>43800</v>
      </c>
      <c r="T142" s="100">
        <v>1016423</v>
      </c>
      <c r="V142" s="98" t="s">
        <v>673</v>
      </c>
      <c r="W142" s="99" t="s">
        <v>1853</v>
      </c>
      <c r="X142" s="79"/>
      <c r="Y142" s="100">
        <f t="shared" si="11"/>
        <v>1507836</v>
      </c>
      <c r="Z142" s="100">
        <v>974000</v>
      </c>
      <c r="AA142" s="100">
        <v>533836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318047</v>
      </c>
      <c r="E143" s="79"/>
      <c r="F143" s="100">
        <v>318047</v>
      </c>
      <c r="H143" s="98" t="s">
        <v>745</v>
      </c>
      <c r="I143" s="99" t="s">
        <v>1873</v>
      </c>
      <c r="J143" s="79"/>
      <c r="K143" s="46">
        <f t="shared" si="9"/>
        <v>15000</v>
      </c>
      <c r="L143" s="79"/>
      <c r="M143" s="100">
        <v>15000</v>
      </c>
      <c r="O143" s="98" t="s">
        <v>673</v>
      </c>
      <c r="P143" s="99" t="s">
        <v>1853</v>
      </c>
      <c r="Q143" s="100">
        <v>3426850</v>
      </c>
      <c r="R143" s="100">
        <f t="shared" si="10"/>
        <v>852166</v>
      </c>
      <c r="S143" s="100">
        <v>76100</v>
      </c>
      <c r="T143" s="100">
        <v>776066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202940</v>
      </c>
      <c r="E144" s="100">
        <v>14000</v>
      </c>
      <c r="F144" s="100">
        <v>188940</v>
      </c>
      <c r="H144" s="98" t="s">
        <v>748</v>
      </c>
      <c r="I144" s="99" t="s">
        <v>1874</v>
      </c>
      <c r="J144" s="79"/>
      <c r="K144" s="46">
        <f t="shared" si="9"/>
        <v>73379</v>
      </c>
      <c r="L144" s="79"/>
      <c r="M144" s="100">
        <v>73379</v>
      </c>
      <c r="O144" s="98" t="s">
        <v>676</v>
      </c>
      <c r="P144" s="99" t="s">
        <v>1854</v>
      </c>
      <c r="Q144" s="79"/>
      <c r="R144" s="100">
        <f t="shared" si="10"/>
        <v>180861</v>
      </c>
      <c r="S144" s="79"/>
      <c r="T144" s="100">
        <v>180861</v>
      </c>
      <c r="V144" s="98" t="s">
        <v>679</v>
      </c>
      <c r="W144" s="99" t="s">
        <v>1855</v>
      </c>
      <c r="X144" s="100">
        <v>6778352</v>
      </c>
      <c r="Y144" s="100">
        <f t="shared" si="11"/>
        <v>25096944</v>
      </c>
      <c r="Z144" s="100">
        <v>94000</v>
      </c>
      <c r="AA144" s="100">
        <v>25002944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144704</v>
      </c>
      <c r="E145" s="79"/>
      <c r="F145" s="100">
        <v>144704</v>
      </c>
      <c r="H145" s="98" t="s">
        <v>751</v>
      </c>
      <c r="I145" s="99" t="s">
        <v>1875</v>
      </c>
      <c r="J145" s="79"/>
      <c r="K145" s="46">
        <f t="shared" si="9"/>
        <v>973600</v>
      </c>
      <c r="L145" s="100">
        <v>653800</v>
      </c>
      <c r="M145" s="100">
        <v>319800</v>
      </c>
      <c r="O145" s="98" t="s">
        <v>679</v>
      </c>
      <c r="P145" s="99" t="s">
        <v>1855</v>
      </c>
      <c r="Q145" s="100">
        <v>264925</v>
      </c>
      <c r="R145" s="100">
        <f t="shared" si="10"/>
        <v>9259096</v>
      </c>
      <c r="S145" s="79"/>
      <c r="T145" s="100">
        <v>9259096</v>
      </c>
      <c r="V145" s="98" t="s">
        <v>682</v>
      </c>
      <c r="W145" s="99" t="s">
        <v>1856</v>
      </c>
      <c r="X145" s="100">
        <v>8648391</v>
      </c>
      <c r="Y145" s="100">
        <f t="shared" si="11"/>
        <v>30874242</v>
      </c>
      <c r="Z145" s="100">
        <v>2101201</v>
      </c>
      <c r="AA145" s="100">
        <v>28773041</v>
      </c>
    </row>
    <row r="146" spans="1:27" ht="15">
      <c r="A146" s="98" t="s">
        <v>700</v>
      </c>
      <c r="B146" s="99" t="s">
        <v>2309</v>
      </c>
      <c r="C146" s="100">
        <v>5657850</v>
      </c>
      <c r="D146" s="46">
        <f t="shared" si="8"/>
        <v>2618643</v>
      </c>
      <c r="E146" s="79"/>
      <c r="F146" s="100">
        <v>2618643</v>
      </c>
      <c r="H146" s="98" t="s">
        <v>757</v>
      </c>
      <c r="I146" s="99" t="s">
        <v>1876</v>
      </c>
      <c r="J146" s="79"/>
      <c r="K146" s="46">
        <f t="shared" si="9"/>
        <v>205287</v>
      </c>
      <c r="L146" s="79"/>
      <c r="M146" s="100">
        <v>205287</v>
      </c>
      <c r="O146" s="98" t="s">
        <v>682</v>
      </c>
      <c r="P146" s="99" t="s">
        <v>1856</v>
      </c>
      <c r="Q146" s="100">
        <v>5916894</v>
      </c>
      <c r="R146" s="100">
        <f t="shared" si="10"/>
        <v>14375484</v>
      </c>
      <c r="S146" s="100">
        <v>1747210</v>
      </c>
      <c r="T146" s="100">
        <v>12628274</v>
      </c>
      <c r="V146" s="98" t="s">
        <v>685</v>
      </c>
      <c r="W146" s="99" t="s">
        <v>1857</v>
      </c>
      <c r="X146" s="100">
        <v>7950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562013</v>
      </c>
      <c r="E147" s="100">
        <v>110000</v>
      </c>
      <c r="F147" s="100">
        <v>452013</v>
      </c>
      <c r="H147" s="98" t="s">
        <v>760</v>
      </c>
      <c r="I147" s="99" t="s">
        <v>1877</v>
      </c>
      <c r="J147" s="100">
        <v>37000</v>
      </c>
      <c r="K147" s="46">
        <f t="shared" si="9"/>
        <v>122567</v>
      </c>
      <c r="L147" s="79"/>
      <c r="M147" s="100">
        <v>122567</v>
      </c>
      <c r="O147" s="98" t="s">
        <v>685</v>
      </c>
      <c r="P147" s="99" t="s">
        <v>1857</v>
      </c>
      <c r="Q147" s="79"/>
      <c r="R147" s="100">
        <f t="shared" si="10"/>
        <v>236624</v>
      </c>
      <c r="S147" s="79"/>
      <c r="T147" s="100">
        <v>236624</v>
      </c>
      <c r="V147" s="98" t="s">
        <v>688</v>
      </c>
      <c r="W147" s="99" t="s">
        <v>1858</v>
      </c>
      <c r="X147" s="79"/>
      <c r="Y147" s="100">
        <f t="shared" si="11"/>
        <v>1096944</v>
      </c>
      <c r="Z147" s="79"/>
      <c r="AA147" s="100">
        <v>1096944</v>
      </c>
    </row>
    <row r="148" spans="1:27" ht="15">
      <c r="A148" s="98" t="s">
        <v>706</v>
      </c>
      <c r="B148" s="99" t="s">
        <v>1863</v>
      </c>
      <c r="C148" s="100">
        <v>501600</v>
      </c>
      <c r="D148" s="46">
        <f t="shared" si="8"/>
        <v>1384683</v>
      </c>
      <c r="E148" s="100">
        <v>859300</v>
      </c>
      <c r="F148" s="100">
        <v>525383</v>
      </c>
      <c r="H148" s="98" t="s">
        <v>763</v>
      </c>
      <c r="I148" s="99" t="s">
        <v>1878</v>
      </c>
      <c r="J148" s="79"/>
      <c r="K148" s="46">
        <f t="shared" si="9"/>
        <v>103270</v>
      </c>
      <c r="L148" s="79"/>
      <c r="M148" s="100">
        <v>103270</v>
      </c>
      <c r="O148" s="98" t="s">
        <v>688</v>
      </c>
      <c r="P148" s="99" t="s">
        <v>1858</v>
      </c>
      <c r="Q148" s="100">
        <v>624486</v>
      </c>
      <c r="R148" s="100">
        <f t="shared" si="10"/>
        <v>490187</v>
      </c>
      <c r="S148" s="100">
        <v>0</v>
      </c>
      <c r="T148" s="100">
        <v>490187</v>
      </c>
      <c r="V148" s="98" t="s">
        <v>691</v>
      </c>
      <c r="W148" s="99" t="s">
        <v>1859</v>
      </c>
      <c r="X148" s="79"/>
      <c r="Y148" s="100">
        <f t="shared" si="11"/>
        <v>965128</v>
      </c>
      <c r="Z148" s="100">
        <v>107737</v>
      </c>
      <c r="AA148" s="100">
        <v>857391</v>
      </c>
    </row>
    <row r="149" spans="1:27" ht="15">
      <c r="A149" s="98" t="s">
        <v>709</v>
      </c>
      <c r="B149" s="99" t="s">
        <v>1864</v>
      </c>
      <c r="C149" s="100">
        <v>14700</v>
      </c>
      <c r="D149" s="46">
        <f t="shared" si="8"/>
        <v>345065</v>
      </c>
      <c r="E149" s="79"/>
      <c r="F149" s="100">
        <v>345065</v>
      </c>
      <c r="H149" s="98" t="s">
        <v>766</v>
      </c>
      <c r="I149" s="99" t="s">
        <v>2319</v>
      </c>
      <c r="J149" s="79"/>
      <c r="K149" s="46">
        <f t="shared" si="9"/>
        <v>10300</v>
      </c>
      <c r="L149" s="79"/>
      <c r="M149" s="100">
        <v>10300</v>
      </c>
      <c r="O149" s="98" t="s">
        <v>691</v>
      </c>
      <c r="P149" s="99" t="s">
        <v>1859</v>
      </c>
      <c r="Q149" s="79"/>
      <c r="R149" s="100">
        <f t="shared" si="10"/>
        <v>2331027</v>
      </c>
      <c r="S149" s="100">
        <v>33200</v>
      </c>
      <c r="T149" s="100">
        <v>2297827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41000</v>
      </c>
      <c r="E150" s="79"/>
      <c r="F150" s="100">
        <v>41000</v>
      </c>
      <c r="H150" s="98" t="s">
        <v>770</v>
      </c>
      <c r="I150" s="99" t="s">
        <v>1879</v>
      </c>
      <c r="J150" s="79"/>
      <c r="K150" s="46">
        <f t="shared" si="9"/>
        <v>107342</v>
      </c>
      <c r="L150" s="79"/>
      <c r="M150" s="100">
        <v>107342</v>
      </c>
      <c r="O150" s="98" t="s">
        <v>694</v>
      </c>
      <c r="P150" s="99" t="s">
        <v>1860</v>
      </c>
      <c r="Q150" s="100">
        <v>3001</v>
      </c>
      <c r="R150" s="100">
        <f t="shared" si="10"/>
        <v>471487</v>
      </c>
      <c r="S150" s="100">
        <v>36450</v>
      </c>
      <c r="T150" s="100">
        <v>435037</v>
      </c>
      <c r="V150" s="98" t="s">
        <v>697</v>
      </c>
      <c r="W150" s="99" t="s">
        <v>1861</v>
      </c>
      <c r="X150" s="79"/>
      <c r="Y150" s="100">
        <f t="shared" si="11"/>
        <v>1654244</v>
      </c>
      <c r="Z150" s="100">
        <v>50000</v>
      </c>
      <c r="AA150" s="100">
        <v>1604244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191137</v>
      </c>
      <c r="E151" s="79"/>
      <c r="F151" s="100">
        <v>191137</v>
      </c>
      <c r="H151" s="98" t="s">
        <v>773</v>
      </c>
      <c r="I151" s="99" t="s">
        <v>1880</v>
      </c>
      <c r="J151" s="79"/>
      <c r="K151" s="46">
        <f t="shared" si="9"/>
        <v>49578</v>
      </c>
      <c r="L151" s="79"/>
      <c r="M151" s="100">
        <v>49578</v>
      </c>
      <c r="O151" s="98" t="s">
        <v>697</v>
      </c>
      <c r="P151" s="99" t="s">
        <v>1861</v>
      </c>
      <c r="Q151" s="79"/>
      <c r="R151" s="100">
        <f t="shared" si="10"/>
        <v>1189855</v>
      </c>
      <c r="S151" s="100">
        <v>95500</v>
      </c>
      <c r="T151" s="100">
        <v>1094355</v>
      </c>
      <c r="V151" s="98" t="s">
        <v>700</v>
      </c>
      <c r="W151" s="99" t="s">
        <v>2309</v>
      </c>
      <c r="X151" s="100">
        <v>472073</v>
      </c>
      <c r="Y151" s="100">
        <f t="shared" si="11"/>
        <v>2290547</v>
      </c>
      <c r="Z151" s="100">
        <v>73250</v>
      </c>
      <c r="AA151" s="100">
        <v>2217297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29899</v>
      </c>
      <c r="E152" s="79"/>
      <c r="F152" s="100">
        <v>29899</v>
      </c>
      <c r="H152" s="98" t="s">
        <v>779</v>
      </c>
      <c r="I152" s="99" t="s">
        <v>1881</v>
      </c>
      <c r="J152" s="100">
        <v>28000</v>
      </c>
      <c r="K152" s="46">
        <f t="shared" si="9"/>
        <v>75065</v>
      </c>
      <c r="L152" s="79"/>
      <c r="M152" s="100">
        <v>75065</v>
      </c>
      <c r="O152" s="98" t="s">
        <v>700</v>
      </c>
      <c r="P152" s="99" t="s">
        <v>2309</v>
      </c>
      <c r="Q152" s="100">
        <v>9407150</v>
      </c>
      <c r="R152" s="100">
        <f t="shared" si="10"/>
        <v>11174293</v>
      </c>
      <c r="S152" s="100">
        <v>303971</v>
      </c>
      <c r="T152" s="100">
        <v>10870322</v>
      </c>
      <c r="V152" s="98" t="s">
        <v>703</v>
      </c>
      <c r="W152" s="99" t="s">
        <v>1862</v>
      </c>
      <c r="X152" s="79"/>
      <c r="Y152" s="100">
        <f t="shared" si="11"/>
        <v>1446218</v>
      </c>
      <c r="Z152" s="79"/>
      <c r="AA152" s="100">
        <v>1446218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240982</v>
      </c>
      <c r="E153" s="79"/>
      <c r="F153" s="100">
        <v>240982</v>
      </c>
      <c r="H153" s="98" t="s">
        <v>782</v>
      </c>
      <c r="I153" s="99" t="s">
        <v>1882</v>
      </c>
      <c r="J153" s="100">
        <v>475239</v>
      </c>
      <c r="K153" s="46">
        <f t="shared" si="9"/>
        <v>427399</v>
      </c>
      <c r="L153" s="79"/>
      <c r="M153" s="100">
        <v>427399</v>
      </c>
      <c r="O153" s="98" t="s">
        <v>703</v>
      </c>
      <c r="P153" s="99" t="s">
        <v>1862</v>
      </c>
      <c r="Q153" s="100">
        <v>358375</v>
      </c>
      <c r="R153" s="100">
        <f t="shared" si="10"/>
        <v>3754191</v>
      </c>
      <c r="S153" s="100">
        <v>858599</v>
      </c>
      <c r="T153" s="100">
        <v>2895592</v>
      </c>
      <c r="V153" s="98" t="s">
        <v>706</v>
      </c>
      <c r="W153" s="99" t="s">
        <v>1863</v>
      </c>
      <c r="X153" s="100">
        <v>12650</v>
      </c>
      <c r="Y153" s="100">
        <f t="shared" si="11"/>
        <v>21632533</v>
      </c>
      <c r="Z153" s="100">
        <v>12207200</v>
      </c>
      <c r="AA153" s="100">
        <v>9425333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137672</v>
      </c>
      <c r="E154" s="79"/>
      <c r="F154" s="100">
        <v>137672</v>
      </c>
      <c r="H154" s="98" t="s">
        <v>785</v>
      </c>
      <c r="I154" s="99" t="s">
        <v>1883</v>
      </c>
      <c r="J154" s="100">
        <v>1</v>
      </c>
      <c r="K154" s="46">
        <f t="shared" si="9"/>
        <v>700</v>
      </c>
      <c r="L154" s="79"/>
      <c r="M154" s="100">
        <v>700</v>
      </c>
      <c r="O154" s="98" t="s">
        <v>706</v>
      </c>
      <c r="P154" s="99" t="s">
        <v>1863</v>
      </c>
      <c r="Q154" s="100">
        <v>1231250</v>
      </c>
      <c r="R154" s="100">
        <f t="shared" si="10"/>
        <v>7227970</v>
      </c>
      <c r="S154" s="100">
        <v>4446830</v>
      </c>
      <c r="T154" s="100">
        <v>2781140</v>
      </c>
      <c r="V154" s="98" t="s">
        <v>709</v>
      </c>
      <c r="W154" s="99" t="s">
        <v>1864</v>
      </c>
      <c r="X154" s="79"/>
      <c r="Y154" s="100">
        <f t="shared" si="11"/>
        <v>409058</v>
      </c>
      <c r="Z154" s="79"/>
      <c r="AA154" s="100">
        <v>409058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110575</v>
      </c>
      <c r="E155" s="79"/>
      <c r="F155" s="100">
        <v>110575</v>
      </c>
      <c r="H155" s="98" t="s">
        <v>788</v>
      </c>
      <c r="I155" s="99" t="s">
        <v>1884</v>
      </c>
      <c r="J155" s="79"/>
      <c r="K155" s="46">
        <f t="shared" si="9"/>
        <v>173055</v>
      </c>
      <c r="L155" s="79"/>
      <c r="M155" s="100">
        <v>173055</v>
      </c>
      <c r="O155" s="98" t="s">
        <v>709</v>
      </c>
      <c r="P155" s="99" t="s">
        <v>1864</v>
      </c>
      <c r="Q155" s="100">
        <v>1424715</v>
      </c>
      <c r="R155" s="100">
        <f t="shared" si="10"/>
        <v>1693944</v>
      </c>
      <c r="S155" s="100">
        <v>242500</v>
      </c>
      <c r="T155" s="100">
        <v>1451444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95709</v>
      </c>
      <c r="E156" s="100">
        <v>8600</v>
      </c>
      <c r="F156" s="100">
        <v>87109</v>
      </c>
      <c r="H156" s="98" t="s">
        <v>791</v>
      </c>
      <c r="I156" s="99" t="s">
        <v>1885</v>
      </c>
      <c r="J156" s="100">
        <v>16000</v>
      </c>
      <c r="K156" s="46">
        <f t="shared" si="9"/>
        <v>270253</v>
      </c>
      <c r="L156" s="79"/>
      <c r="M156" s="100">
        <v>270253</v>
      </c>
      <c r="O156" s="98" t="s">
        <v>712</v>
      </c>
      <c r="P156" s="99" t="s">
        <v>1865</v>
      </c>
      <c r="Q156" s="79"/>
      <c r="R156" s="100">
        <f t="shared" si="10"/>
        <v>141782</v>
      </c>
      <c r="S156" s="79"/>
      <c r="T156" s="100">
        <v>141782</v>
      </c>
      <c r="V156" s="98" t="s">
        <v>718</v>
      </c>
      <c r="W156" s="99" t="s">
        <v>1866</v>
      </c>
      <c r="X156" s="79"/>
      <c r="Y156" s="100">
        <f t="shared" si="11"/>
        <v>86404</v>
      </c>
      <c r="Z156" s="79"/>
      <c r="AA156" s="100">
        <v>86404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56451</v>
      </c>
      <c r="E157" s="79"/>
      <c r="F157" s="100">
        <v>56451</v>
      </c>
      <c r="H157" s="98" t="s">
        <v>794</v>
      </c>
      <c r="I157" s="99" t="s">
        <v>1886</v>
      </c>
      <c r="J157" s="100">
        <v>7000</v>
      </c>
      <c r="K157" s="46">
        <f t="shared" si="9"/>
        <v>81100</v>
      </c>
      <c r="L157" s="79"/>
      <c r="M157" s="100">
        <v>81100</v>
      </c>
      <c r="O157" s="98" t="s">
        <v>715</v>
      </c>
      <c r="P157" s="99" t="s">
        <v>2258</v>
      </c>
      <c r="Q157" s="79"/>
      <c r="R157" s="100">
        <f t="shared" si="10"/>
        <v>396909</v>
      </c>
      <c r="S157" s="79"/>
      <c r="T157" s="100">
        <v>396909</v>
      </c>
      <c r="V157" s="98" t="s">
        <v>721</v>
      </c>
      <c r="W157" s="99" t="s">
        <v>1867</v>
      </c>
      <c r="X157" s="100">
        <v>258411</v>
      </c>
      <c r="Y157" s="100">
        <f t="shared" si="11"/>
        <v>342020</v>
      </c>
      <c r="Z157" s="79"/>
      <c r="AA157" s="100">
        <v>342020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981601</v>
      </c>
      <c r="E158" s="100">
        <v>59200</v>
      </c>
      <c r="F158" s="100">
        <v>922401</v>
      </c>
      <c r="H158" s="98" t="s">
        <v>797</v>
      </c>
      <c r="I158" s="99" t="s">
        <v>1887</v>
      </c>
      <c r="J158" s="79"/>
      <c r="K158" s="46">
        <f t="shared" si="9"/>
        <v>163082</v>
      </c>
      <c r="L158" s="79"/>
      <c r="M158" s="100">
        <v>163082</v>
      </c>
      <c r="O158" s="98" t="s">
        <v>718</v>
      </c>
      <c r="P158" s="99" t="s">
        <v>1866</v>
      </c>
      <c r="Q158" s="79"/>
      <c r="R158" s="100">
        <f t="shared" si="10"/>
        <v>400858</v>
      </c>
      <c r="S158" s="79"/>
      <c r="T158" s="100">
        <v>400858</v>
      </c>
      <c r="V158" s="98" t="s">
        <v>724</v>
      </c>
      <c r="W158" s="99" t="s">
        <v>1868</v>
      </c>
      <c r="X158" s="100">
        <v>1437259</v>
      </c>
      <c r="Y158" s="100">
        <f t="shared" si="11"/>
        <v>995484</v>
      </c>
      <c r="Z158" s="79"/>
      <c r="AA158" s="100">
        <v>995484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206878</v>
      </c>
      <c r="E159" s="79"/>
      <c r="F159" s="100">
        <v>206878</v>
      </c>
      <c r="H159" s="98" t="s">
        <v>800</v>
      </c>
      <c r="I159" s="99" t="s">
        <v>1888</v>
      </c>
      <c r="J159" s="79"/>
      <c r="K159" s="46">
        <f t="shared" si="9"/>
        <v>540574</v>
      </c>
      <c r="L159" s="79"/>
      <c r="M159" s="100">
        <v>540574</v>
      </c>
      <c r="O159" s="98" t="s">
        <v>721</v>
      </c>
      <c r="P159" s="99" t="s">
        <v>1867</v>
      </c>
      <c r="Q159" s="79"/>
      <c r="R159" s="100">
        <f t="shared" si="10"/>
        <v>1763136</v>
      </c>
      <c r="S159" s="100">
        <v>11401</v>
      </c>
      <c r="T159" s="100">
        <v>1751735</v>
      </c>
      <c r="V159" s="98" t="s">
        <v>727</v>
      </c>
      <c r="W159" s="99" t="s">
        <v>1869</v>
      </c>
      <c r="X159" s="79"/>
      <c r="Y159" s="100">
        <f t="shared" si="11"/>
        <v>48840</v>
      </c>
      <c r="Z159" s="79"/>
      <c r="AA159" s="100">
        <v>48840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206458</v>
      </c>
      <c r="E160" s="79"/>
      <c r="F160" s="100">
        <v>206458</v>
      </c>
      <c r="H160" s="98" t="s">
        <v>803</v>
      </c>
      <c r="I160" s="99" t="s">
        <v>1889</v>
      </c>
      <c r="J160" s="100">
        <v>73000</v>
      </c>
      <c r="K160" s="46">
        <f t="shared" si="9"/>
        <v>0</v>
      </c>
      <c r="L160" s="79"/>
      <c r="M160" s="79"/>
      <c r="O160" s="98" t="s">
        <v>724</v>
      </c>
      <c r="P160" s="99" t="s">
        <v>1868</v>
      </c>
      <c r="Q160" s="79"/>
      <c r="R160" s="100">
        <f t="shared" si="10"/>
        <v>686731</v>
      </c>
      <c r="S160" s="79"/>
      <c r="T160" s="100">
        <v>686731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124884</v>
      </c>
      <c r="E161" s="79"/>
      <c r="F161" s="100">
        <v>124884</v>
      </c>
      <c r="H161" s="98" t="s">
        <v>806</v>
      </c>
      <c r="I161" s="99" t="s">
        <v>1890</v>
      </c>
      <c r="J161" s="79"/>
      <c r="K161" s="46">
        <f t="shared" si="9"/>
        <v>3500</v>
      </c>
      <c r="L161" s="79"/>
      <c r="M161" s="100">
        <v>3500</v>
      </c>
      <c r="O161" s="98" t="s">
        <v>727</v>
      </c>
      <c r="P161" s="99" t="s">
        <v>1869</v>
      </c>
      <c r="Q161" s="79"/>
      <c r="R161" s="100">
        <f t="shared" si="10"/>
        <v>736397</v>
      </c>
      <c r="S161" s="100">
        <v>85000</v>
      </c>
      <c r="T161" s="100">
        <v>651397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170241</v>
      </c>
      <c r="E162" s="79"/>
      <c r="F162" s="100">
        <v>170241</v>
      </c>
      <c r="H162" s="98" t="s">
        <v>809</v>
      </c>
      <c r="I162" s="99" t="s">
        <v>1891</v>
      </c>
      <c r="J162" s="100">
        <v>415500</v>
      </c>
      <c r="K162" s="46">
        <f t="shared" si="9"/>
        <v>339478</v>
      </c>
      <c r="L162" s="79"/>
      <c r="M162" s="100">
        <v>339478</v>
      </c>
      <c r="O162" s="98" t="s">
        <v>730</v>
      </c>
      <c r="P162" s="99" t="s">
        <v>1870</v>
      </c>
      <c r="Q162" s="79"/>
      <c r="R162" s="100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34783344</v>
      </c>
      <c r="Z162" s="100">
        <v>266090</v>
      </c>
      <c r="AA162" s="100">
        <v>34517254</v>
      </c>
    </row>
    <row r="163" spans="1:27" ht="15">
      <c r="A163" s="98" t="s">
        <v>757</v>
      </c>
      <c r="B163" s="99" t="s">
        <v>1876</v>
      </c>
      <c r="C163" s="100">
        <v>4000</v>
      </c>
      <c r="D163" s="46">
        <f t="shared" si="8"/>
        <v>1212998</v>
      </c>
      <c r="E163" s="100">
        <v>284425</v>
      </c>
      <c r="F163" s="100">
        <v>928573</v>
      </c>
      <c r="H163" s="98" t="s">
        <v>812</v>
      </c>
      <c r="I163" s="99" t="s">
        <v>1892</v>
      </c>
      <c r="J163" s="79"/>
      <c r="K163" s="46">
        <f t="shared" si="9"/>
        <v>40300</v>
      </c>
      <c r="L163" s="79"/>
      <c r="M163" s="100">
        <v>40300</v>
      </c>
      <c r="O163" s="98" t="s">
        <v>733</v>
      </c>
      <c r="P163" s="99" t="s">
        <v>1871</v>
      </c>
      <c r="Q163" s="79"/>
      <c r="R163" s="100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78316</v>
      </c>
      <c r="Z163" s="79"/>
      <c r="AA163" s="100">
        <v>78316</v>
      </c>
    </row>
    <row r="164" spans="1:27" ht="15">
      <c r="A164" s="98" t="s">
        <v>763</v>
      </c>
      <c r="B164" s="99" t="s">
        <v>1878</v>
      </c>
      <c r="C164" s="100">
        <v>432550</v>
      </c>
      <c r="D164" s="46">
        <f t="shared" si="8"/>
        <v>1049894</v>
      </c>
      <c r="E164" s="79"/>
      <c r="F164" s="100">
        <v>1049894</v>
      </c>
      <c r="H164" s="98" t="s">
        <v>815</v>
      </c>
      <c r="I164" s="99" t="s">
        <v>1893</v>
      </c>
      <c r="J164" s="100">
        <v>244328</v>
      </c>
      <c r="K164" s="46">
        <f t="shared" si="9"/>
        <v>0</v>
      </c>
      <c r="L164" s="79"/>
      <c r="M164" s="79"/>
      <c r="O164" s="98" t="s">
        <v>736</v>
      </c>
      <c r="P164" s="99" t="s">
        <v>1872</v>
      </c>
      <c r="Q164" s="100">
        <v>65750</v>
      </c>
      <c r="R164" s="100">
        <f t="shared" si="10"/>
        <v>5286114</v>
      </c>
      <c r="S164" s="100">
        <v>59200</v>
      </c>
      <c r="T164" s="100">
        <v>5226914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766</v>
      </c>
      <c r="B165" s="99" t="s">
        <v>2319</v>
      </c>
      <c r="C165" s="79"/>
      <c r="D165" s="46">
        <f t="shared" si="8"/>
        <v>18819</v>
      </c>
      <c r="E165" s="79"/>
      <c r="F165" s="100">
        <v>18819</v>
      </c>
      <c r="H165" s="98" t="s">
        <v>819</v>
      </c>
      <c r="I165" s="99" t="s">
        <v>1894</v>
      </c>
      <c r="J165" s="79"/>
      <c r="K165" s="46">
        <f t="shared" si="9"/>
        <v>389196</v>
      </c>
      <c r="L165" s="79"/>
      <c r="M165" s="100">
        <v>389196</v>
      </c>
      <c r="O165" s="98" t="s">
        <v>739</v>
      </c>
      <c r="P165" s="99" t="s">
        <v>2324</v>
      </c>
      <c r="Q165" s="100">
        <v>68850</v>
      </c>
      <c r="R165" s="100">
        <f t="shared" si="10"/>
        <v>1129090</v>
      </c>
      <c r="S165" s="100">
        <v>44300</v>
      </c>
      <c r="T165" s="100">
        <v>1084790</v>
      </c>
      <c r="V165" s="98" t="s">
        <v>745</v>
      </c>
      <c r="W165" s="99" t="s">
        <v>1873</v>
      </c>
      <c r="X165" s="100">
        <v>363000</v>
      </c>
      <c r="Y165" s="100">
        <f t="shared" si="11"/>
        <v>122180</v>
      </c>
      <c r="Z165" s="79"/>
      <c r="AA165" s="100">
        <v>122180</v>
      </c>
    </row>
    <row r="166" spans="1:27" ht="15">
      <c r="A166" s="98" t="s">
        <v>770</v>
      </c>
      <c r="B166" s="99" t="s">
        <v>1879</v>
      </c>
      <c r="C166" s="100">
        <v>4271950</v>
      </c>
      <c r="D166" s="46">
        <f t="shared" si="8"/>
        <v>565387</v>
      </c>
      <c r="E166" s="100">
        <v>8275</v>
      </c>
      <c r="F166" s="100">
        <v>557112</v>
      </c>
      <c r="H166" s="98" t="s">
        <v>822</v>
      </c>
      <c r="I166" s="99" t="s">
        <v>1895</v>
      </c>
      <c r="J166" s="100">
        <v>16000</v>
      </c>
      <c r="K166" s="46">
        <f t="shared" si="9"/>
        <v>10600</v>
      </c>
      <c r="L166" s="79"/>
      <c r="M166" s="100">
        <v>10600</v>
      </c>
      <c r="O166" s="98" t="s">
        <v>745</v>
      </c>
      <c r="P166" s="99" t="s">
        <v>1873</v>
      </c>
      <c r="Q166" s="100">
        <v>51050</v>
      </c>
      <c r="R166" s="100">
        <f t="shared" si="10"/>
        <v>1096911</v>
      </c>
      <c r="S166" s="100">
        <v>57250</v>
      </c>
      <c r="T166" s="100">
        <v>1039661</v>
      </c>
      <c r="V166" s="98" t="s">
        <v>748</v>
      </c>
      <c r="W166" s="99" t="s">
        <v>1874</v>
      </c>
      <c r="X166" s="100">
        <v>240741</v>
      </c>
      <c r="Y166" s="100">
        <f t="shared" si="11"/>
        <v>17777208</v>
      </c>
      <c r="Z166" s="79"/>
      <c r="AA166" s="100">
        <v>17777208</v>
      </c>
    </row>
    <row r="167" spans="1:27" ht="15">
      <c r="A167" s="98" t="s">
        <v>773</v>
      </c>
      <c r="B167" s="99" t="s">
        <v>1880</v>
      </c>
      <c r="C167" s="100">
        <v>814000</v>
      </c>
      <c r="D167" s="46">
        <f t="shared" si="8"/>
        <v>595661</v>
      </c>
      <c r="E167" s="100">
        <v>223000</v>
      </c>
      <c r="F167" s="100">
        <v>372661</v>
      </c>
      <c r="H167" s="98" t="s">
        <v>825</v>
      </c>
      <c r="I167" s="99" t="s">
        <v>1896</v>
      </c>
      <c r="J167" s="79"/>
      <c r="K167" s="46">
        <f t="shared" si="9"/>
        <v>114428</v>
      </c>
      <c r="L167" s="79"/>
      <c r="M167" s="100">
        <v>114428</v>
      </c>
      <c r="O167" s="98" t="s">
        <v>748</v>
      </c>
      <c r="P167" s="99" t="s">
        <v>1874</v>
      </c>
      <c r="Q167" s="79"/>
      <c r="R167" s="100">
        <f t="shared" si="10"/>
        <v>899751</v>
      </c>
      <c r="S167" s="79"/>
      <c r="T167" s="100">
        <v>899751</v>
      </c>
      <c r="V167" s="98" t="s">
        <v>751</v>
      </c>
      <c r="W167" s="99" t="s">
        <v>1875</v>
      </c>
      <c r="X167" s="79"/>
      <c r="Y167" s="100">
        <f t="shared" si="11"/>
        <v>1085139</v>
      </c>
      <c r="Z167" s="100">
        <v>653800</v>
      </c>
      <c r="AA167" s="100">
        <v>431339</v>
      </c>
    </row>
    <row r="168" spans="1:27" ht="15">
      <c r="A168" s="98" t="s">
        <v>776</v>
      </c>
      <c r="B168" s="99" t="s">
        <v>2310</v>
      </c>
      <c r="C168" s="79"/>
      <c r="D168" s="46">
        <f t="shared" si="8"/>
        <v>9550</v>
      </c>
      <c r="E168" s="79"/>
      <c r="F168" s="100">
        <v>9550</v>
      </c>
      <c r="H168" s="98" t="s">
        <v>831</v>
      </c>
      <c r="I168" s="99" t="s">
        <v>2217</v>
      </c>
      <c r="J168" s="100">
        <v>28950</v>
      </c>
      <c r="K168" s="46">
        <f t="shared" si="9"/>
        <v>175686</v>
      </c>
      <c r="L168" s="79"/>
      <c r="M168" s="100">
        <v>175686</v>
      </c>
      <c r="O168" s="98" t="s">
        <v>751</v>
      </c>
      <c r="P168" s="99" t="s">
        <v>1875</v>
      </c>
      <c r="Q168" s="100">
        <v>92500</v>
      </c>
      <c r="R168" s="100">
        <f t="shared" si="10"/>
        <v>1146950</v>
      </c>
      <c r="S168" s="100">
        <v>38000</v>
      </c>
      <c r="T168" s="100">
        <v>1108950</v>
      </c>
      <c r="V168" s="98" t="s">
        <v>757</v>
      </c>
      <c r="W168" s="99" t="s">
        <v>1876</v>
      </c>
      <c r="X168" s="100">
        <v>154484</v>
      </c>
      <c r="Y168" s="100">
        <f t="shared" si="11"/>
        <v>6844718</v>
      </c>
      <c r="Z168" s="100">
        <v>1200</v>
      </c>
      <c r="AA168" s="100">
        <v>6843518</v>
      </c>
    </row>
    <row r="169" spans="1:27" ht="15">
      <c r="A169" s="98" t="s">
        <v>779</v>
      </c>
      <c r="B169" s="99" t="s">
        <v>1881</v>
      </c>
      <c r="C169" s="100">
        <v>6000</v>
      </c>
      <c r="D169" s="46">
        <f t="shared" si="8"/>
        <v>430563</v>
      </c>
      <c r="E169" s="100">
        <v>24200</v>
      </c>
      <c r="F169" s="100">
        <v>406363</v>
      </c>
      <c r="H169" s="98" t="s">
        <v>834</v>
      </c>
      <c r="I169" s="99" t="s">
        <v>1898</v>
      </c>
      <c r="J169" s="79"/>
      <c r="K169" s="46">
        <f t="shared" si="9"/>
        <v>12180</v>
      </c>
      <c r="L169" s="79"/>
      <c r="M169" s="100">
        <v>12180</v>
      </c>
      <c r="O169" s="98" t="s">
        <v>757</v>
      </c>
      <c r="P169" s="99" t="s">
        <v>1876</v>
      </c>
      <c r="Q169" s="100">
        <v>686515</v>
      </c>
      <c r="R169" s="100">
        <f t="shared" si="10"/>
        <v>4430619</v>
      </c>
      <c r="S169" s="100">
        <v>594758</v>
      </c>
      <c r="T169" s="100">
        <v>3835861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782</v>
      </c>
      <c r="B170" s="99" t="s">
        <v>1882</v>
      </c>
      <c r="C170" s="100">
        <v>1029610</v>
      </c>
      <c r="D170" s="46">
        <f t="shared" si="8"/>
        <v>1052053</v>
      </c>
      <c r="E170" s="100">
        <v>167376</v>
      </c>
      <c r="F170" s="100">
        <v>884677</v>
      </c>
      <c r="H170" s="98" t="s">
        <v>837</v>
      </c>
      <c r="I170" s="99" t="s">
        <v>1899</v>
      </c>
      <c r="J170" s="79"/>
      <c r="K170" s="46">
        <f t="shared" si="9"/>
        <v>19586</v>
      </c>
      <c r="L170" s="79"/>
      <c r="M170" s="100">
        <v>19586</v>
      </c>
      <c r="O170" s="98" t="s">
        <v>760</v>
      </c>
      <c r="P170" s="99" t="s">
        <v>1877</v>
      </c>
      <c r="Q170" s="79"/>
      <c r="R170" s="100">
        <f t="shared" si="10"/>
        <v>8800</v>
      </c>
      <c r="S170" s="79"/>
      <c r="T170" s="100">
        <v>8800</v>
      </c>
      <c r="V170" s="98" t="s">
        <v>763</v>
      </c>
      <c r="W170" s="99" t="s">
        <v>1878</v>
      </c>
      <c r="X170" s="100">
        <v>911500</v>
      </c>
      <c r="Y170" s="100">
        <f t="shared" si="11"/>
        <v>859505</v>
      </c>
      <c r="Z170" s="79"/>
      <c r="AA170" s="100">
        <v>859505</v>
      </c>
    </row>
    <row r="171" spans="1:27" ht="15">
      <c r="A171" s="98" t="s">
        <v>785</v>
      </c>
      <c r="B171" s="99" t="s">
        <v>1883</v>
      </c>
      <c r="C171" s="100">
        <v>782450</v>
      </c>
      <c r="D171" s="46">
        <f t="shared" si="8"/>
        <v>892187</v>
      </c>
      <c r="E171" s="100">
        <v>203705</v>
      </c>
      <c r="F171" s="100">
        <v>688482</v>
      </c>
      <c r="H171" s="98" t="s">
        <v>843</v>
      </c>
      <c r="I171" s="99" t="s">
        <v>1901</v>
      </c>
      <c r="J171" s="100">
        <v>5568</v>
      </c>
      <c r="K171" s="46">
        <f t="shared" si="9"/>
        <v>129605</v>
      </c>
      <c r="L171" s="79"/>
      <c r="M171" s="100">
        <v>129605</v>
      </c>
      <c r="O171" s="98" t="s">
        <v>763</v>
      </c>
      <c r="P171" s="99" t="s">
        <v>1878</v>
      </c>
      <c r="Q171" s="100">
        <v>9950000</v>
      </c>
      <c r="R171" s="100">
        <f t="shared" si="10"/>
        <v>6648702</v>
      </c>
      <c r="S171" s="100">
        <v>64045</v>
      </c>
      <c r="T171" s="100">
        <v>6584657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442001</v>
      </c>
      <c r="D172" s="46">
        <f t="shared" si="8"/>
        <v>556346</v>
      </c>
      <c r="E172" s="79"/>
      <c r="F172" s="100">
        <v>556346</v>
      </c>
      <c r="H172" s="98" t="s">
        <v>846</v>
      </c>
      <c r="I172" s="99" t="s">
        <v>1902</v>
      </c>
      <c r="J172" s="100">
        <v>13000</v>
      </c>
      <c r="K172" s="46">
        <f t="shared" si="9"/>
        <v>1098839</v>
      </c>
      <c r="L172" s="100">
        <v>26000</v>
      </c>
      <c r="M172" s="100">
        <v>1072839</v>
      </c>
      <c r="O172" s="98" t="s">
        <v>766</v>
      </c>
      <c r="P172" s="99" t="s">
        <v>2319</v>
      </c>
      <c r="Q172" s="79"/>
      <c r="R172" s="100">
        <f t="shared" si="10"/>
        <v>266177</v>
      </c>
      <c r="S172" s="79"/>
      <c r="T172" s="100">
        <v>266177</v>
      </c>
      <c r="V172" s="98" t="s">
        <v>770</v>
      </c>
      <c r="W172" s="99" t="s">
        <v>1879</v>
      </c>
      <c r="X172" s="100">
        <v>31725</v>
      </c>
      <c r="Y172" s="100">
        <f t="shared" si="11"/>
        <v>1877928</v>
      </c>
      <c r="Z172" s="100">
        <v>209500</v>
      </c>
      <c r="AA172" s="100">
        <v>1668428</v>
      </c>
    </row>
    <row r="173" spans="1:27" ht="15">
      <c r="A173" s="98" t="s">
        <v>791</v>
      </c>
      <c r="B173" s="99" t="s">
        <v>1885</v>
      </c>
      <c r="C173" s="100">
        <v>6506100</v>
      </c>
      <c r="D173" s="46">
        <f t="shared" si="8"/>
        <v>1139949</v>
      </c>
      <c r="E173" s="79"/>
      <c r="F173" s="100">
        <v>1139949</v>
      </c>
      <c r="H173" s="98" t="s">
        <v>849</v>
      </c>
      <c r="I173" s="99" t="s">
        <v>1903</v>
      </c>
      <c r="J173" s="79"/>
      <c r="K173" s="46">
        <f t="shared" si="9"/>
        <v>250</v>
      </c>
      <c r="L173" s="79"/>
      <c r="M173" s="100">
        <v>250</v>
      </c>
      <c r="O173" s="98" t="s">
        <v>770</v>
      </c>
      <c r="P173" s="99" t="s">
        <v>1879</v>
      </c>
      <c r="Q173" s="100">
        <v>27217370</v>
      </c>
      <c r="R173" s="100">
        <f t="shared" si="10"/>
        <v>3477829</v>
      </c>
      <c r="S173" s="100">
        <v>534225</v>
      </c>
      <c r="T173" s="100">
        <v>2943604</v>
      </c>
      <c r="V173" s="98" t="s">
        <v>773</v>
      </c>
      <c r="W173" s="99" t="s">
        <v>1880</v>
      </c>
      <c r="X173" s="100">
        <v>175000</v>
      </c>
      <c r="Y173" s="100">
        <f t="shared" si="11"/>
        <v>4037332</v>
      </c>
      <c r="Z173" s="100">
        <v>23775</v>
      </c>
      <c r="AA173" s="100">
        <v>4013557</v>
      </c>
    </row>
    <row r="174" spans="1:27" ht="15">
      <c r="A174" s="98" t="s">
        <v>794</v>
      </c>
      <c r="B174" s="99" t="s">
        <v>1886</v>
      </c>
      <c r="C174" s="100">
        <v>1952700</v>
      </c>
      <c r="D174" s="46">
        <f t="shared" si="8"/>
        <v>426707</v>
      </c>
      <c r="E174" s="100">
        <v>300</v>
      </c>
      <c r="F174" s="100">
        <v>426407</v>
      </c>
      <c r="H174" s="98" t="s">
        <v>852</v>
      </c>
      <c r="I174" s="99" t="s">
        <v>1904</v>
      </c>
      <c r="J174" s="79"/>
      <c r="K174" s="46">
        <f t="shared" si="9"/>
        <v>3000</v>
      </c>
      <c r="L174" s="79"/>
      <c r="M174" s="100">
        <v>3000</v>
      </c>
      <c r="O174" s="98" t="s">
        <v>773</v>
      </c>
      <c r="P174" s="99" t="s">
        <v>1880</v>
      </c>
      <c r="Q174" s="100">
        <v>1250401</v>
      </c>
      <c r="R174" s="100">
        <f t="shared" si="10"/>
        <v>6061528</v>
      </c>
      <c r="S174" s="100">
        <v>744711</v>
      </c>
      <c r="T174" s="100">
        <v>5316817</v>
      </c>
      <c r="V174" s="98" t="s">
        <v>779</v>
      </c>
      <c r="W174" s="99" t="s">
        <v>1881</v>
      </c>
      <c r="X174" s="100">
        <v>182545</v>
      </c>
      <c r="Y174" s="100">
        <f t="shared" si="11"/>
        <v>453365</v>
      </c>
      <c r="Z174" s="79"/>
      <c r="AA174" s="100">
        <v>453365</v>
      </c>
    </row>
    <row r="175" spans="1:27" ht="15">
      <c r="A175" s="98" t="s">
        <v>797</v>
      </c>
      <c r="B175" s="99" t="s">
        <v>1887</v>
      </c>
      <c r="C175" s="100">
        <v>401200</v>
      </c>
      <c r="D175" s="46">
        <f t="shared" si="8"/>
        <v>348411</v>
      </c>
      <c r="E175" s="79"/>
      <c r="F175" s="100">
        <v>348411</v>
      </c>
      <c r="H175" s="98" t="s">
        <v>855</v>
      </c>
      <c r="I175" s="99" t="s">
        <v>1905</v>
      </c>
      <c r="J175" s="100">
        <v>570000</v>
      </c>
      <c r="K175" s="46">
        <f t="shared" si="9"/>
        <v>63599</v>
      </c>
      <c r="L175" s="79"/>
      <c r="M175" s="100">
        <v>63599</v>
      </c>
      <c r="O175" s="98" t="s">
        <v>776</v>
      </c>
      <c r="P175" s="99" t="s">
        <v>2310</v>
      </c>
      <c r="Q175" s="100">
        <v>558050</v>
      </c>
      <c r="R175" s="100">
        <f t="shared" si="10"/>
        <v>630220</v>
      </c>
      <c r="S175" s="100">
        <v>127500</v>
      </c>
      <c r="T175" s="100">
        <v>502720</v>
      </c>
      <c r="V175" s="98" t="s">
        <v>782</v>
      </c>
      <c r="W175" s="99" t="s">
        <v>1882</v>
      </c>
      <c r="X175" s="100">
        <v>3323629</v>
      </c>
      <c r="Y175" s="100">
        <f t="shared" si="11"/>
        <v>1328506</v>
      </c>
      <c r="Z175" s="100">
        <v>90000</v>
      </c>
      <c r="AA175" s="100">
        <v>1238506</v>
      </c>
    </row>
    <row r="176" spans="1:27" ht="15">
      <c r="A176" s="98" t="s">
        <v>800</v>
      </c>
      <c r="B176" s="99" t="s">
        <v>1888</v>
      </c>
      <c r="C176" s="100">
        <v>481100</v>
      </c>
      <c r="D176" s="46">
        <f t="shared" si="8"/>
        <v>346883</v>
      </c>
      <c r="E176" s="100">
        <v>93500</v>
      </c>
      <c r="F176" s="100">
        <v>253383</v>
      </c>
      <c r="H176" s="98" t="s">
        <v>858</v>
      </c>
      <c r="I176" s="99" t="s">
        <v>1906</v>
      </c>
      <c r="J176" s="79"/>
      <c r="K176" s="46">
        <f t="shared" si="9"/>
        <v>48640</v>
      </c>
      <c r="L176" s="79"/>
      <c r="M176" s="100">
        <v>48640</v>
      </c>
      <c r="O176" s="98" t="s">
        <v>779</v>
      </c>
      <c r="P176" s="99" t="s">
        <v>1881</v>
      </c>
      <c r="Q176" s="100">
        <v>510825</v>
      </c>
      <c r="R176" s="100">
        <f t="shared" si="10"/>
        <v>1880777</v>
      </c>
      <c r="S176" s="100">
        <v>192500</v>
      </c>
      <c r="T176" s="100">
        <v>1688277</v>
      </c>
      <c r="V176" s="98" t="s">
        <v>785</v>
      </c>
      <c r="W176" s="99" t="s">
        <v>1883</v>
      </c>
      <c r="X176" s="100">
        <v>2130561</v>
      </c>
      <c r="Y176" s="100">
        <f t="shared" si="11"/>
        <v>491150</v>
      </c>
      <c r="Z176" s="100">
        <v>93000</v>
      </c>
      <c r="AA176" s="100">
        <v>398150</v>
      </c>
    </row>
    <row r="177" spans="1:27" ht="15">
      <c r="A177" s="98" t="s">
        <v>803</v>
      </c>
      <c r="B177" s="99" t="s">
        <v>1889</v>
      </c>
      <c r="C177" s="100">
        <v>164928</v>
      </c>
      <c r="D177" s="46">
        <f t="shared" si="8"/>
        <v>138571</v>
      </c>
      <c r="E177" s="100">
        <v>18250</v>
      </c>
      <c r="F177" s="100">
        <v>120321</v>
      </c>
      <c r="H177" s="98" t="s">
        <v>862</v>
      </c>
      <c r="I177" s="99" t="s">
        <v>1907</v>
      </c>
      <c r="J177" s="79"/>
      <c r="K177" s="46">
        <f t="shared" si="9"/>
        <v>68175</v>
      </c>
      <c r="L177" s="79"/>
      <c r="M177" s="100">
        <v>68175</v>
      </c>
      <c r="O177" s="98" t="s">
        <v>782</v>
      </c>
      <c r="P177" s="99" t="s">
        <v>1882</v>
      </c>
      <c r="Q177" s="100">
        <v>2921930</v>
      </c>
      <c r="R177" s="100">
        <f t="shared" si="10"/>
        <v>7523699</v>
      </c>
      <c r="S177" s="100">
        <v>1316863</v>
      </c>
      <c r="T177" s="100">
        <v>6206836</v>
      </c>
      <c r="V177" s="98" t="s">
        <v>788</v>
      </c>
      <c r="W177" s="99" t="s">
        <v>1884</v>
      </c>
      <c r="X177" s="79"/>
      <c r="Y177" s="100">
        <f t="shared" si="11"/>
        <v>1311948</v>
      </c>
      <c r="Z177" s="79"/>
      <c r="AA177" s="100">
        <v>1311948</v>
      </c>
    </row>
    <row r="178" spans="1:27" ht="15">
      <c r="A178" s="98" t="s">
        <v>806</v>
      </c>
      <c r="B178" s="99" t="s">
        <v>1890</v>
      </c>
      <c r="C178" s="100">
        <v>189500</v>
      </c>
      <c r="D178" s="46">
        <f t="shared" si="8"/>
        <v>50489</v>
      </c>
      <c r="E178" s="79"/>
      <c r="F178" s="100">
        <v>50489</v>
      </c>
      <c r="H178" s="98" t="s">
        <v>865</v>
      </c>
      <c r="I178" s="99" t="s">
        <v>2325</v>
      </c>
      <c r="J178" s="79"/>
      <c r="K178" s="46">
        <f t="shared" si="9"/>
        <v>937105</v>
      </c>
      <c r="L178" s="100">
        <v>768785</v>
      </c>
      <c r="M178" s="100">
        <v>168320</v>
      </c>
      <c r="O178" s="98" t="s">
        <v>785</v>
      </c>
      <c r="P178" s="99" t="s">
        <v>1883</v>
      </c>
      <c r="Q178" s="100">
        <v>6537067</v>
      </c>
      <c r="R178" s="100">
        <f t="shared" si="10"/>
        <v>5707408</v>
      </c>
      <c r="S178" s="100">
        <v>541905</v>
      </c>
      <c r="T178" s="100">
        <v>5165503</v>
      </c>
      <c r="V178" s="98" t="s">
        <v>791</v>
      </c>
      <c r="W178" s="99" t="s">
        <v>1885</v>
      </c>
      <c r="X178" s="100">
        <v>156550</v>
      </c>
      <c r="Y178" s="100">
        <f t="shared" si="11"/>
        <v>4553554</v>
      </c>
      <c r="Z178" s="79"/>
      <c r="AA178" s="100">
        <v>4553554</v>
      </c>
    </row>
    <row r="179" spans="1:27" ht="15">
      <c r="A179" s="98" t="s">
        <v>809</v>
      </c>
      <c r="B179" s="99" t="s">
        <v>1891</v>
      </c>
      <c r="C179" s="79"/>
      <c r="D179" s="46">
        <f t="shared" si="8"/>
        <v>228033</v>
      </c>
      <c r="E179" s="79"/>
      <c r="F179" s="100">
        <v>228033</v>
      </c>
      <c r="H179" s="98" t="s">
        <v>868</v>
      </c>
      <c r="I179" s="99" t="s">
        <v>1908</v>
      </c>
      <c r="J179" s="79"/>
      <c r="K179" s="46">
        <f t="shared" si="9"/>
        <v>442451</v>
      </c>
      <c r="L179" s="79"/>
      <c r="M179" s="100">
        <v>442451</v>
      </c>
      <c r="O179" s="98" t="s">
        <v>788</v>
      </c>
      <c r="P179" s="99" t="s">
        <v>1884</v>
      </c>
      <c r="Q179" s="100">
        <v>6497677</v>
      </c>
      <c r="R179" s="100">
        <f t="shared" si="10"/>
        <v>2859821</v>
      </c>
      <c r="S179" s="100">
        <v>198715</v>
      </c>
      <c r="T179" s="100">
        <v>2661106</v>
      </c>
      <c r="V179" s="98" t="s">
        <v>794</v>
      </c>
      <c r="W179" s="99" t="s">
        <v>1886</v>
      </c>
      <c r="X179" s="100">
        <v>729325</v>
      </c>
      <c r="Y179" s="100">
        <f t="shared" si="11"/>
        <v>733857</v>
      </c>
      <c r="Z179" s="79"/>
      <c r="AA179" s="100">
        <v>733857</v>
      </c>
    </row>
    <row r="180" spans="1:27" ht="15">
      <c r="A180" s="98" t="s">
        <v>812</v>
      </c>
      <c r="B180" s="99" t="s">
        <v>1892</v>
      </c>
      <c r="C180" s="100">
        <v>679100</v>
      </c>
      <c r="D180" s="46">
        <f t="shared" si="8"/>
        <v>156801</v>
      </c>
      <c r="E180" s="79"/>
      <c r="F180" s="100">
        <v>156801</v>
      </c>
      <c r="H180" s="98" t="s">
        <v>871</v>
      </c>
      <c r="I180" s="99" t="s">
        <v>1909</v>
      </c>
      <c r="J180" s="79"/>
      <c r="K180" s="46">
        <f t="shared" si="9"/>
        <v>171000</v>
      </c>
      <c r="L180" s="79"/>
      <c r="M180" s="100">
        <v>171000</v>
      </c>
      <c r="O180" s="98" t="s">
        <v>791</v>
      </c>
      <c r="P180" s="99" t="s">
        <v>1885</v>
      </c>
      <c r="Q180" s="100">
        <v>32272372</v>
      </c>
      <c r="R180" s="100">
        <f t="shared" si="10"/>
        <v>9128855</v>
      </c>
      <c r="S180" s="100">
        <v>232900</v>
      </c>
      <c r="T180" s="100">
        <v>8895955</v>
      </c>
      <c r="V180" s="98" t="s">
        <v>797</v>
      </c>
      <c r="W180" s="99" t="s">
        <v>1887</v>
      </c>
      <c r="X180" s="100">
        <v>79000</v>
      </c>
      <c r="Y180" s="100">
        <f t="shared" si="11"/>
        <v>1180552</v>
      </c>
      <c r="Z180" s="79"/>
      <c r="AA180" s="100">
        <v>1180552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36677</v>
      </c>
      <c r="E181" s="79"/>
      <c r="F181" s="100">
        <v>36677</v>
      </c>
      <c r="H181" s="98" t="s">
        <v>874</v>
      </c>
      <c r="I181" s="99" t="s">
        <v>1910</v>
      </c>
      <c r="J181" s="79"/>
      <c r="K181" s="46">
        <f t="shared" si="9"/>
        <v>673119</v>
      </c>
      <c r="L181" s="79"/>
      <c r="M181" s="100">
        <v>673119</v>
      </c>
      <c r="O181" s="98" t="s">
        <v>794</v>
      </c>
      <c r="P181" s="99" t="s">
        <v>1886</v>
      </c>
      <c r="Q181" s="100">
        <v>12204610</v>
      </c>
      <c r="R181" s="100">
        <f t="shared" si="10"/>
        <v>3666876</v>
      </c>
      <c r="S181" s="100">
        <v>239200</v>
      </c>
      <c r="T181" s="100">
        <v>3427676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448881</v>
      </c>
      <c r="E182" s="79"/>
      <c r="F182" s="100">
        <v>448881</v>
      </c>
      <c r="H182" s="98" t="s">
        <v>880</v>
      </c>
      <c r="I182" s="99" t="s">
        <v>1912</v>
      </c>
      <c r="J182" s="79"/>
      <c r="K182" s="46">
        <f t="shared" si="9"/>
        <v>1799263</v>
      </c>
      <c r="L182" s="100">
        <v>1485000</v>
      </c>
      <c r="M182" s="100">
        <v>314263</v>
      </c>
      <c r="O182" s="98" t="s">
        <v>797</v>
      </c>
      <c r="P182" s="99" t="s">
        <v>1887</v>
      </c>
      <c r="Q182" s="100">
        <v>10079685</v>
      </c>
      <c r="R182" s="100">
        <f t="shared" si="10"/>
        <v>3107891</v>
      </c>
      <c r="S182" s="79"/>
      <c r="T182" s="100">
        <v>3107891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112526</v>
      </c>
      <c r="E183" s="100">
        <v>9750</v>
      </c>
      <c r="F183" s="100">
        <v>102776</v>
      </c>
      <c r="H183" s="98" t="s">
        <v>885</v>
      </c>
      <c r="I183" s="99" t="s">
        <v>2327</v>
      </c>
      <c r="J183" s="79"/>
      <c r="K183" s="46">
        <f t="shared" si="9"/>
        <v>705157</v>
      </c>
      <c r="L183" s="100">
        <v>390000</v>
      </c>
      <c r="M183" s="100">
        <v>315157</v>
      </c>
      <c r="O183" s="98" t="s">
        <v>800</v>
      </c>
      <c r="P183" s="99" t="s">
        <v>1888</v>
      </c>
      <c r="Q183" s="100">
        <v>1100000</v>
      </c>
      <c r="R183" s="100">
        <f t="shared" si="10"/>
        <v>3597045</v>
      </c>
      <c r="S183" s="100">
        <v>1024285</v>
      </c>
      <c r="T183" s="100">
        <v>2572760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62120</v>
      </c>
      <c r="E184" s="79"/>
      <c r="F184" s="100">
        <v>62120</v>
      </c>
      <c r="H184" s="98" t="s">
        <v>888</v>
      </c>
      <c r="I184" s="99" t="s">
        <v>1913</v>
      </c>
      <c r="J184" s="79"/>
      <c r="K184" s="46">
        <f t="shared" si="9"/>
        <v>2381949</v>
      </c>
      <c r="L184" s="79"/>
      <c r="M184" s="100">
        <v>2381949</v>
      </c>
      <c r="O184" s="98" t="s">
        <v>803</v>
      </c>
      <c r="P184" s="99" t="s">
        <v>1889</v>
      </c>
      <c r="Q184" s="100">
        <v>2621680</v>
      </c>
      <c r="R184" s="100">
        <f t="shared" si="10"/>
        <v>924456</v>
      </c>
      <c r="S184" s="100">
        <v>416976</v>
      </c>
      <c r="T184" s="100">
        <v>507480</v>
      </c>
      <c r="V184" s="98" t="s">
        <v>809</v>
      </c>
      <c r="W184" s="99" t="s">
        <v>1891</v>
      </c>
      <c r="X184" s="100">
        <v>415500</v>
      </c>
      <c r="Y184" s="100">
        <f t="shared" si="11"/>
        <v>1985582</v>
      </c>
      <c r="Z184" s="79"/>
      <c r="AA184" s="100">
        <v>1985582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9400</v>
      </c>
      <c r="E185" s="79"/>
      <c r="F185" s="100">
        <v>9400</v>
      </c>
      <c r="H185" s="98" t="s">
        <v>891</v>
      </c>
      <c r="I185" s="99" t="s">
        <v>1914</v>
      </c>
      <c r="J185" s="100">
        <v>255000</v>
      </c>
      <c r="K185" s="46">
        <f t="shared" si="9"/>
        <v>61554</v>
      </c>
      <c r="L185" s="79"/>
      <c r="M185" s="100">
        <v>61554</v>
      </c>
      <c r="O185" s="98" t="s">
        <v>806</v>
      </c>
      <c r="P185" s="99" t="s">
        <v>1890</v>
      </c>
      <c r="Q185" s="100">
        <v>211800</v>
      </c>
      <c r="R185" s="100">
        <f t="shared" si="10"/>
        <v>586997</v>
      </c>
      <c r="S185" s="100">
        <v>26800</v>
      </c>
      <c r="T185" s="100">
        <v>560197</v>
      </c>
      <c r="V185" s="98" t="s">
        <v>812</v>
      </c>
      <c r="W185" s="99" t="s">
        <v>1892</v>
      </c>
      <c r="X185" s="79"/>
      <c r="Y185" s="100">
        <f t="shared" si="11"/>
        <v>271508</v>
      </c>
      <c r="Z185" s="79"/>
      <c r="AA185" s="100">
        <v>271508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156110</v>
      </c>
      <c r="E186" s="100">
        <v>44900</v>
      </c>
      <c r="F186" s="100">
        <v>111210</v>
      </c>
      <c r="H186" s="98" t="s">
        <v>894</v>
      </c>
      <c r="I186" s="99" t="s">
        <v>2234</v>
      </c>
      <c r="J186" s="100">
        <v>244000</v>
      </c>
      <c r="K186" s="46">
        <f t="shared" si="9"/>
        <v>1649390</v>
      </c>
      <c r="L186" s="79"/>
      <c r="M186" s="100">
        <v>1649390</v>
      </c>
      <c r="O186" s="98" t="s">
        <v>809</v>
      </c>
      <c r="P186" s="99" t="s">
        <v>1891</v>
      </c>
      <c r="Q186" s="100">
        <v>980900</v>
      </c>
      <c r="R186" s="100">
        <f t="shared" si="10"/>
        <v>1476064</v>
      </c>
      <c r="S186" s="79"/>
      <c r="T186" s="100">
        <v>1476064</v>
      </c>
      <c r="V186" s="98" t="s">
        <v>815</v>
      </c>
      <c r="W186" s="99" t="s">
        <v>1893</v>
      </c>
      <c r="X186" s="100">
        <v>368028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800</v>
      </c>
      <c r="E187" s="79"/>
      <c r="F187" s="100">
        <v>800</v>
      </c>
      <c r="H187" s="98" t="s">
        <v>897</v>
      </c>
      <c r="I187" s="99" t="s">
        <v>1915</v>
      </c>
      <c r="J187" s="100">
        <v>1000</v>
      </c>
      <c r="K187" s="46">
        <f t="shared" si="9"/>
        <v>1026903</v>
      </c>
      <c r="L187" s="79"/>
      <c r="M187" s="100">
        <v>1026903</v>
      </c>
      <c r="O187" s="98" t="s">
        <v>812</v>
      </c>
      <c r="P187" s="99" t="s">
        <v>1892</v>
      </c>
      <c r="Q187" s="100">
        <v>3111327</v>
      </c>
      <c r="R187" s="100">
        <f t="shared" si="10"/>
        <v>1559098</v>
      </c>
      <c r="S187" s="100">
        <v>135500</v>
      </c>
      <c r="T187" s="100">
        <v>1423598</v>
      </c>
      <c r="V187" s="98" t="s">
        <v>819</v>
      </c>
      <c r="W187" s="99" t="s">
        <v>1894</v>
      </c>
      <c r="X187" s="79"/>
      <c r="Y187" s="100">
        <f t="shared" si="11"/>
        <v>3040735</v>
      </c>
      <c r="Z187" s="79"/>
      <c r="AA187" s="100">
        <v>3040735</v>
      </c>
    </row>
    <row r="188" spans="1:27" ht="15">
      <c r="A188" s="98" t="s">
        <v>840</v>
      </c>
      <c r="B188" s="99" t="s">
        <v>1900</v>
      </c>
      <c r="C188" s="100">
        <v>270000</v>
      </c>
      <c r="D188" s="46">
        <f t="shared" si="8"/>
        <v>67285</v>
      </c>
      <c r="E188" s="79"/>
      <c r="F188" s="100">
        <v>67285</v>
      </c>
      <c r="H188" s="98" t="s">
        <v>900</v>
      </c>
      <c r="I188" s="99" t="s">
        <v>1916</v>
      </c>
      <c r="J188" s="100">
        <v>142200</v>
      </c>
      <c r="K188" s="46">
        <f t="shared" si="9"/>
        <v>9885581</v>
      </c>
      <c r="L188" s="100">
        <v>107103</v>
      </c>
      <c r="M188" s="100">
        <v>9778478</v>
      </c>
      <c r="O188" s="98" t="s">
        <v>815</v>
      </c>
      <c r="P188" s="99" t="s">
        <v>1893</v>
      </c>
      <c r="Q188" s="79"/>
      <c r="R188" s="100">
        <f t="shared" si="10"/>
        <v>130804</v>
      </c>
      <c r="S188" s="100">
        <v>1550</v>
      </c>
      <c r="T188" s="100">
        <v>129254</v>
      </c>
      <c r="V188" s="98" t="s">
        <v>822</v>
      </c>
      <c r="W188" s="99" t="s">
        <v>1895</v>
      </c>
      <c r="X188" s="100">
        <v>28163</v>
      </c>
      <c r="Y188" s="100">
        <f t="shared" si="11"/>
        <v>429610</v>
      </c>
      <c r="Z188" s="100">
        <v>62200</v>
      </c>
      <c r="AA188" s="100">
        <v>367410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69637</v>
      </c>
      <c r="E189" s="79"/>
      <c r="F189" s="100">
        <v>69637</v>
      </c>
      <c r="H189" s="98" t="s">
        <v>903</v>
      </c>
      <c r="I189" s="99" t="s">
        <v>1917</v>
      </c>
      <c r="J189" s="79"/>
      <c r="K189" s="46">
        <f t="shared" si="9"/>
        <v>367600</v>
      </c>
      <c r="L189" s="79"/>
      <c r="M189" s="100">
        <v>367600</v>
      </c>
      <c r="O189" s="98" t="s">
        <v>819</v>
      </c>
      <c r="P189" s="99" t="s">
        <v>1894</v>
      </c>
      <c r="Q189" s="79"/>
      <c r="R189" s="100">
        <f t="shared" si="10"/>
        <v>3291036</v>
      </c>
      <c r="S189" s="79"/>
      <c r="T189" s="100">
        <v>3291036</v>
      </c>
      <c r="V189" s="98" t="s">
        <v>825</v>
      </c>
      <c r="W189" s="99" t="s">
        <v>1896</v>
      </c>
      <c r="X189" s="100">
        <v>1161185</v>
      </c>
      <c r="Y189" s="100">
        <f t="shared" si="11"/>
        <v>569278</v>
      </c>
      <c r="Z189" s="79"/>
      <c r="AA189" s="100">
        <v>569278</v>
      </c>
    </row>
    <row r="190" spans="1:27" ht="15">
      <c r="A190" s="98" t="s">
        <v>846</v>
      </c>
      <c r="B190" s="99" t="s">
        <v>1902</v>
      </c>
      <c r="C190" s="100">
        <v>204500</v>
      </c>
      <c r="D190" s="46">
        <f t="shared" si="8"/>
        <v>251632</v>
      </c>
      <c r="E190" s="79"/>
      <c r="F190" s="100">
        <v>251632</v>
      </c>
      <c r="H190" s="98" t="s">
        <v>906</v>
      </c>
      <c r="I190" s="99" t="s">
        <v>1918</v>
      </c>
      <c r="J190" s="79"/>
      <c r="K190" s="46">
        <f t="shared" si="9"/>
        <v>107773</v>
      </c>
      <c r="L190" s="79"/>
      <c r="M190" s="100">
        <v>107773</v>
      </c>
      <c r="O190" s="98" t="s">
        <v>822</v>
      </c>
      <c r="P190" s="99" t="s">
        <v>1895</v>
      </c>
      <c r="Q190" s="100">
        <v>30030</v>
      </c>
      <c r="R190" s="100">
        <f t="shared" si="10"/>
        <v>716825</v>
      </c>
      <c r="S190" s="100">
        <v>229250</v>
      </c>
      <c r="T190" s="100">
        <v>487575</v>
      </c>
      <c r="V190" s="98" t="s">
        <v>828</v>
      </c>
      <c r="W190" s="99" t="s">
        <v>1897</v>
      </c>
      <c r="X190" s="100">
        <v>22889</v>
      </c>
      <c r="Y190" s="100">
        <f t="shared" si="11"/>
        <v>90900</v>
      </c>
      <c r="Z190" s="79"/>
      <c r="AA190" s="100">
        <v>90900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3000</v>
      </c>
      <c r="E191" s="79"/>
      <c r="F191" s="100">
        <v>3000</v>
      </c>
      <c r="H191" s="98" t="s">
        <v>908</v>
      </c>
      <c r="I191" s="99" t="s">
        <v>2311</v>
      </c>
      <c r="J191" s="79"/>
      <c r="K191" s="46">
        <f t="shared" si="9"/>
        <v>62600</v>
      </c>
      <c r="L191" s="79"/>
      <c r="M191" s="100">
        <v>62600</v>
      </c>
      <c r="O191" s="98" t="s">
        <v>825</v>
      </c>
      <c r="P191" s="99" t="s">
        <v>1896</v>
      </c>
      <c r="Q191" s="100">
        <v>84600</v>
      </c>
      <c r="R191" s="100">
        <f t="shared" si="10"/>
        <v>207552</v>
      </c>
      <c r="S191" s="79"/>
      <c r="T191" s="100">
        <v>207552</v>
      </c>
      <c r="V191" s="98" t="s">
        <v>831</v>
      </c>
      <c r="W191" s="99" t="s">
        <v>2217</v>
      </c>
      <c r="X191" s="100">
        <v>49950</v>
      </c>
      <c r="Y191" s="100">
        <f t="shared" si="11"/>
        <v>284466</v>
      </c>
      <c r="Z191" s="79"/>
      <c r="AA191" s="100">
        <v>284466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49306</v>
      </c>
      <c r="E192" s="79"/>
      <c r="F192" s="100">
        <v>49306</v>
      </c>
      <c r="H192" s="98" t="s">
        <v>911</v>
      </c>
      <c r="I192" s="99" t="s">
        <v>1919</v>
      </c>
      <c r="J192" s="79"/>
      <c r="K192" s="46">
        <f t="shared" si="9"/>
        <v>253155</v>
      </c>
      <c r="L192" s="79"/>
      <c r="M192" s="100">
        <v>253155</v>
      </c>
      <c r="O192" s="98" t="s">
        <v>828</v>
      </c>
      <c r="P192" s="99" t="s">
        <v>1897</v>
      </c>
      <c r="Q192" s="79"/>
      <c r="R192" s="100">
        <f t="shared" si="10"/>
        <v>252437</v>
      </c>
      <c r="S192" s="79"/>
      <c r="T192" s="100">
        <v>252437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157701</v>
      </c>
      <c r="E193" s="79"/>
      <c r="F193" s="100">
        <v>157701</v>
      </c>
      <c r="H193" s="98" t="s">
        <v>914</v>
      </c>
      <c r="I193" s="99" t="s">
        <v>1920</v>
      </c>
      <c r="J193" s="79"/>
      <c r="K193" s="46">
        <f t="shared" si="9"/>
        <v>894800</v>
      </c>
      <c r="L193" s="100">
        <v>540000</v>
      </c>
      <c r="M193" s="100">
        <v>354800</v>
      </c>
      <c r="O193" s="98" t="s">
        <v>831</v>
      </c>
      <c r="P193" s="99" t="s">
        <v>2217</v>
      </c>
      <c r="Q193" s="79"/>
      <c r="R193" s="100">
        <f t="shared" si="10"/>
        <v>909986</v>
      </c>
      <c r="S193" s="100">
        <v>44900</v>
      </c>
      <c r="T193" s="100">
        <v>865086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862</v>
      </c>
      <c r="B194" s="99" t="s">
        <v>1907</v>
      </c>
      <c r="C194" s="100">
        <v>176800</v>
      </c>
      <c r="D194" s="46">
        <f t="shared" si="8"/>
        <v>1034280</v>
      </c>
      <c r="E194" s="100">
        <v>12000</v>
      </c>
      <c r="F194" s="100">
        <v>1022280</v>
      </c>
      <c r="H194" s="98" t="s">
        <v>917</v>
      </c>
      <c r="I194" s="99" t="s">
        <v>1921</v>
      </c>
      <c r="J194" s="79"/>
      <c r="K194" s="46">
        <f t="shared" si="9"/>
        <v>115800</v>
      </c>
      <c r="L194" s="79"/>
      <c r="M194" s="100">
        <v>115800</v>
      </c>
      <c r="O194" s="98" t="s">
        <v>834</v>
      </c>
      <c r="P194" s="99" t="s">
        <v>1898</v>
      </c>
      <c r="Q194" s="79"/>
      <c r="R194" s="100">
        <f t="shared" si="10"/>
        <v>139127</v>
      </c>
      <c r="S194" s="100">
        <v>8000</v>
      </c>
      <c r="T194" s="100">
        <v>131127</v>
      </c>
      <c r="V194" s="98" t="s">
        <v>843</v>
      </c>
      <c r="W194" s="99" t="s">
        <v>1901</v>
      </c>
      <c r="X194" s="100">
        <v>76102</v>
      </c>
      <c r="Y194" s="100">
        <f t="shared" si="11"/>
        <v>847343</v>
      </c>
      <c r="Z194" s="100">
        <v>3000</v>
      </c>
      <c r="AA194" s="100">
        <v>844343</v>
      </c>
    </row>
    <row r="195" spans="1:27" ht="15">
      <c r="A195" s="98" t="s">
        <v>865</v>
      </c>
      <c r="B195" s="99" t="s">
        <v>2325</v>
      </c>
      <c r="C195" s="100">
        <v>15100</v>
      </c>
      <c r="D195" s="46">
        <f t="shared" si="8"/>
        <v>1332326</v>
      </c>
      <c r="E195" s="100">
        <v>111300</v>
      </c>
      <c r="F195" s="100">
        <v>1221026</v>
      </c>
      <c r="H195" s="98" t="s">
        <v>920</v>
      </c>
      <c r="I195" s="99" t="s">
        <v>1922</v>
      </c>
      <c r="J195" s="100">
        <v>781400</v>
      </c>
      <c r="K195" s="46">
        <f t="shared" si="9"/>
        <v>1744049</v>
      </c>
      <c r="L195" s="79"/>
      <c r="M195" s="100">
        <v>1744049</v>
      </c>
      <c r="O195" s="98" t="s">
        <v>837</v>
      </c>
      <c r="P195" s="99" t="s">
        <v>1899</v>
      </c>
      <c r="Q195" s="100">
        <v>226100</v>
      </c>
      <c r="R195" s="100">
        <f t="shared" si="10"/>
        <v>732509</v>
      </c>
      <c r="S195" s="100">
        <v>56300</v>
      </c>
      <c r="T195" s="100">
        <v>676209</v>
      </c>
      <c r="V195" s="98" t="s">
        <v>846</v>
      </c>
      <c r="W195" s="99" t="s">
        <v>1902</v>
      </c>
      <c r="X195" s="100">
        <v>776010</v>
      </c>
      <c r="Y195" s="100">
        <f t="shared" si="11"/>
        <v>13049792</v>
      </c>
      <c r="Z195" s="100">
        <v>53100</v>
      </c>
      <c r="AA195" s="100">
        <v>12996692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200639</v>
      </c>
      <c r="E196" s="79"/>
      <c r="F196" s="100">
        <v>200639</v>
      </c>
      <c r="H196" s="98" t="s">
        <v>923</v>
      </c>
      <c r="I196" s="99" t="s">
        <v>1923</v>
      </c>
      <c r="J196" s="100">
        <v>163000</v>
      </c>
      <c r="K196" s="46">
        <f t="shared" si="9"/>
        <v>431456</v>
      </c>
      <c r="L196" s="100">
        <v>101200</v>
      </c>
      <c r="M196" s="100">
        <v>330256</v>
      </c>
      <c r="O196" s="98" t="s">
        <v>840</v>
      </c>
      <c r="P196" s="99" t="s">
        <v>1900</v>
      </c>
      <c r="Q196" s="100">
        <v>372000</v>
      </c>
      <c r="R196" s="100">
        <f t="shared" si="10"/>
        <v>416912</v>
      </c>
      <c r="S196" s="100">
        <v>218689</v>
      </c>
      <c r="T196" s="100">
        <v>198223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871</v>
      </c>
      <c r="B197" s="99" t="s">
        <v>1909</v>
      </c>
      <c r="C197" s="100">
        <v>28250</v>
      </c>
      <c r="D197" s="46">
        <f t="shared" si="8"/>
        <v>540464</v>
      </c>
      <c r="E197" s="100">
        <v>35000</v>
      </c>
      <c r="F197" s="100">
        <v>505464</v>
      </c>
      <c r="H197" s="98" t="s">
        <v>930</v>
      </c>
      <c r="I197" s="99" t="s">
        <v>1925</v>
      </c>
      <c r="J197" s="100">
        <v>22900</v>
      </c>
      <c r="K197" s="46">
        <f t="shared" si="9"/>
        <v>5734462</v>
      </c>
      <c r="L197" s="100">
        <v>246950</v>
      </c>
      <c r="M197" s="100">
        <v>5487512</v>
      </c>
      <c r="O197" s="98" t="s">
        <v>843</v>
      </c>
      <c r="P197" s="99" t="s">
        <v>1901</v>
      </c>
      <c r="Q197" s="100">
        <v>101400</v>
      </c>
      <c r="R197" s="100">
        <f t="shared" si="10"/>
        <v>467901</v>
      </c>
      <c r="S197" s="100">
        <v>24700</v>
      </c>
      <c r="T197" s="100">
        <v>443201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3067847</v>
      </c>
      <c r="E198" s="79"/>
      <c r="F198" s="100">
        <v>3067847</v>
      </c>
      <c r="H198" s="98" t="s">
        <v>933</v>
      </c>
      <c r="I198" s="99" t="s">
        <v>1926</v>
      </c>
      <c r="J198" s="79"/>
      <c r="K198" s="46">
        <f t="shared" si="9"/>
        <v>110529</v>
      </c>
      <c r="L198" s="79"/>
      <c r="M198" s="100">
        <v>110529</v>
      </c>
      <c r="O198" s="98" t="s">
        <v>846</v>
      </c>
      <c r="P198" s="99" t="s">
        <v>1902</v>
      </c>
      <c r="Q198" s="100">
        <v>771715</v>
      </c>
      <c r="R198" s="100">
        <f t="shared" si="10"/>
        <v>1309717</v>
      </c>
      <c r="S198" s="100">
        <v>14800</v>
      </c>
      <c r="T198" s="100">
        <v>1294917</v>
      </c>
      <c r="V198" s="98" t="s">
        <v>855</v>
      </c>
      <c r="W198" s="99" t="s">
        <v>1905</v>
      </c>
      <c r="X198" s="100">
        <v>935557</v>
      </c>
      <c r="Y198" s="100">
        <f t="shared" si="11"/>
        <v>663296</v>
      </c>
      <c r="Z198" s="79"/>
      <c r="AA198" s="100">
        <v>663296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401325</v>
      </c>
      <c r="E199" s="100">
        <v>96000</v>
      </c>
      <c r="F199" s="100">
        <v>305325</v>
      </c>
      <c r="H199" s="98" t="s">
        <v>936</v>
      </c>
      <c r="I199" s="99" t="s">
        <v>1927</v>
      </c>
      <c r="J199" s="100">
        <v>8153</v>
      </c>
      <c r="K199" s="46">
        <f aca="true" t="shared" si="13" ref="K199:K262">L199+M199</f>
        <v>185429</v>
      </c>
      <c r="L199" s="79"/>
      <c r="M199" s="100">
        <v>185429</v>
      </c>
      <c r="O199" s="98" t="s">
        <v>849</v>
      </c>
      <c r="P199" s="99" t="s">
        <v>1903</v>
      </c>
      <c r="Q199" s="79"/>
      <c r="R199" s="100">
        <f aca="true" t="shared" si="14" ref="R199:R262">S199+T199</f>
        <v>48179</v>
      </c>
      <c r="S199" s="79"/>
      <c r="T199" s="100">
        <v>48179</v>
      </c>
      <c r="V199" s="98" t="s">
        <v>858</v>
      </c>
      <c r="W199" s="99" t="s">
        <v>1906</v>
      </c>
      <c r="X199" s="100">
        <v>32730000</v>
      </c>
      <c r="Y199" s="100">
        <f aca="true" t="shared" si="15" ref="Y199:Y262">Z199+AA199</f>
        <v>1643481</v>
      </c>
      <c r="Z199" s="79"/>
      <c r="AA199" s="100">
        <v>1643481</v>
      </c>
    </row>
    <row r="200" spans="1:27" ht="15">
      <c r="A200" s="98" t="s">
        <v>880</v>
      </c>
      <c r="B200" s="99" t="s">
        <v>1912</v>
      </c>
      <c r="C200" s="79"/>
      <c r="D200" s="46">
        <f t="shared" si="12"/>
        <v>496881</v>
      </c>
      <c r="E200" s="100">
        <v>238250</v>
      </c>
      <c r="F200" s="100">
        <v>258631</v>
      </c>
      <c r="H200" s="98" t="s">
        <v>939</v>
      </c>
      <c r="I200" s="99" t="s">
        <v>1928</v>
      </c>
      <c r="J200" s="100">
        <v>60500</v>
      </c>
      <c r="K200" s="46">
        <f t="shared" si="13"/>
        <v>5501</v>
      </c>
      <c r="L200" s="79"/>
      <c r="M200" s="100">
        <v>5501</v>
      </c>
      <c r="O200" s="98" t="s">
        <v>852</v>
      </c>
      <c r="P200" s="99" t="s">
        <v>1904</v>
      </c>
      <c r="Q200" s="79"/>
      <c r="R200" s="100">
        <f t="shared" si="14"/>
        <v>234432</v>
      </c>
      <c r="S200" s="79"/>
      <c r="T200" s="100">
        <v>234432</v>
      </c>
      <c r="V200" s="98" t="s">
        <v>862</v>
      </c>
      <c r="W200" s="99" t="s">
        <v>1907</v>
      </c>
      <c r="X200" s="79"/>
      <c r="Y200" s="100">
        <f t="shared" si="15"/>
        <v>2411166</v>
      </c>
      <c r="Z200" s="79"/>
      <c r="AA200" s="100">
        <v>2411166</v>
      </c>
    </row>
    <row r="201" spans="1:27" ht="15">
      <c r="A201" s="98" t="s">
        <v>882</v>
      </c>
      <c r="B201" s="99" t="s">
        <v>2326</v>
      </c>
      <c r="C201" s="79"/>
      <c r="D201" s="46">
        <f t="shared" si="12"/>
        <v>505657</v>
      </c>
      <c r="E201" s="79"/>
      <c r="F201" s="100">
        <v>505657</v>
      </c>
      <c r="H201" s="98" t="s">
        <v>942</v>
      </c>
      <c r="I201" s="99" t="s">
        <v>1929</v>
      </c>
      <c r="J201" s="100">
        <v>453300</v>
      </c>
      <c r="K201" s="46">
        <f t="shared" si="13"/>
        <v>7821481</v>
      </c>
      <c r="L201" s="79"/>
      <c r="M201" s="100">
        <v>7821481</v>
      </c>
      <c r="O201" s="98" t="s">
        <v>855</v>
      </c>
      <c r="P201" s="99" t="s">
        <v>1905</v>
      </c>
      <c r="Q201" s="79"/>
      <c r="R201" s="100">
        <f t="shared" si="14"/>
        <v>1094246</v>
      </c>
      <c r="S201" s="100">
        <v>32670</v>
      </c>
      <c r="T201" s="100">
        <v>1061576</v>
      </c>
      <c r="V201" s="98" t="s">
        <v>865</v>
      </c>
      <c r="W201" s="99" t="s">
        <v>2325</v>
      </c>
      <c r="X201" s="79"/>
      <c r="Y201" s="100">
        <f t="shared" si="15"/>
        <v>2324335</v>
      </c>
      <c r="Z201" s="100">
        <v>768785</v>
      </c>
      <c r="AA201" s="100">
        <v>1555550</v>
      </c>
    </row>
    <row r="202" spans="1:27" ht="15">
      <c r="A202" s="98" t="s">
        <v>885</v>
      </c>
      <c r="B202" s="99" t="s">
        <v>2327</v>
      </c>
      <c r="C202" s="79"/>
      <c r="D202" s="46">
        <f t="shared" si="12"/>
        <v>776416</v>
      </c>
      <c r="E202" s="79"/>
      <c r="F202" s="100">
        <v>776416</v>
      </c>
      <c r="H202" s="98" t="s">
        <v>945</v>
      </c>
      <c r="I202" s="99" t="s">
        <v>1898</v>
      </c>
      <c r="J202" s="79"/>
      <c r="K202" s="46">
        <f t="shared" si="13"/>
        <v>630696</v>
      </c>
      <c r="L202" s="79"/>
      <c r="M202" s="100">
        <v>630696</v>
      </c>
      <c r="O202" s="98" t="s">
        <v>858</v>
      </c>
      <c r="P202" s="99" t="s">
        <v>1906</v>
      </c>
      <c r="Q202" s="79"/>
      <c r="R202" s="100">
        <f t="shared" si="14"/>
        <v>9083</v>
      </c>
      <c r="S202" s="79"/>
      <c r="T202" s="100">
        <v>9083</v>
      </c>
      <c r="V202" s="98" t="s">
        <v>868</v>
      </c>
      <c r="W202" s="99" t="s">
        <v>1908</v>
      </c>
      <c r="X202" s="79"/>
      <c r="Y202" s="100">
        <f t="shared" si="15"/>
        <v>1596313</v>
      </c>
      <c r="Z202" s="79"/>
      <c r="AA202" s="100">
        <v>1596313</v>
      </c>
    </row>
    <row r="203" spans="1:27" ht="15">
      <c r="A203" s="98" t="s">
        <v>888</v>
      </c>
      <c r="B203" s="99" t="s">
        <v>1913</v>
      </c>
      <c r="C203" s="100">
        <v>2133600</v>
      </c>
      <c r="D203" s="46">
        <f t="shared" si="12"/>
        <v>3845383</v>
      </c>
      <c r="E203" s="100">
        <v>2256104</v>
      </c>
      <c r="F203" s="100">
        <v>1589279</v>
      </c>
      <c r="H203" s="98" t="s">
        <v>947</v>
      </c>
      <c r="I203" s="99" t="s">
        <v>1930</v>
      </c>
      <c r="J203" s="79"/>
      <c r="K203" s="46">
        <f t="shared" si="13"/>
        <v>4531486</v>
      </c>
      <c r="L203" s="100">
        <v>56817</v>
      </c>
      <c r="M203" s="100">
        <v>4474669</v>
      </c>
      <c r="O203" s="98" t="s">
        <v>862</v>
      </c>
      <c r="P203" s="99" t="s">
        <v>1907</v>
      </c>
      <c r="Q203" s="100">
        <v>408800</v>
      </c>
      <c r="R203" s="100">
        <f t="shared" si="14"/>
        <v>12720398</v>
      </c>
      <c r="S203" s="100">
        <v>8874803</v>
      </c>
      <c r="T203" s="100">
        <v>3845595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891</v>
      </c>
      <c r="B204" s="99" t="s">
        <v>1914</v>
      </c>
      <c r="C204" s="100">
        <v>3103000</v>
      </c>
      <c r="D204" s="46">
        <f t="shared" si="12"/>
        <v>1645328</v>
      </c>
      <c r="E204" s="100">
        <v>380440</v>
      </c>
      <c r="F204" s="100">
        <v>1264888</v>
      </c>
      <c r="H204" s="98" t="s">
        <v>953</v>
      </c>
      <c r="I204" s="99" t="s">
        <v>1931</v>
      </c>
      <c r="J204" s="79"/>
      <c r="K204" s="46">
        <f t="shared" si="13"/>
        <v>63000</v>
      </c>
      <c r="L204" s="79"/>
      <c r="M204" s="100">
        <v>63000</v>
      </c>
      <c r="O204" s="98" t="s">
        <v>865</v>
      </c>
      <c r="P204" s="99" t="s">
        <v>2325</v>
      </c>
      <c r="Q204" s="100">
        <v>15100</v>
      </c>
      <c r="R204" s="100">
        <f t="shared" si="14"/>
        <v>11069095</v>
      </c>
      <c r="S204" s="100">
        <v>1103013</v>
      </c>
      <c r="T204" s="100">
        <v>9966082</v>
      </c>
      <c r="V204" s="98" t="s">
        <v>874</v>
      </c>
      <c r="W204" s="99" t="s">
        <v>1910</v>
      </c>
      <c r="X204" s="100">
        <v>583000</v>
      </c>
      <c r="Y204" s="100">
        <f t="shared" si="15"/>
        <v>2440450</v>
      </c>
      <c r="Z204" s="79"/>
      <c r="AA204" s="100">
        <v>2440450</v>
      </c>
    </row>
    <row r="205" spans="1:27" ht="15">
      <c r="A205" s="98" t="s">
        <v>894</v>
      </c>
      <c r="B205" s="99" t="s">
        <v>2234</v>
      </c>
      <c r="C205" s="100">
        <v>1804501</v>
      </c>
      <c r="D205" s="46">
        <f t="shared" si="12"/>
        <v>7731675</v>
      </c>
      <c r="E205" s="100">
        <v>5999700</v>
      </c>
      <c r="F205" s="100">
        <v>1731975</v>
      </c>
      <c r="H205" s="98" t="s">
        <v>956</v>
      </c>
      <c r="I205" s="99" t="s">
        <v>1932</v>
      </c>
      <c r="J205" s="100">
        <v>358700</v>
      </c>
      <c r="K205" s="46">
        <f t="shared" si="13"/>
        <v>496498</v>
      </c>
      <c r="L205" s="79"/>
      <c r="M205" s="100">
        <v>496498</v>
      </c>
      <c r="O205" s="98" t="s">
        <v>868</v>
      </c>
      <c r="P205" s="99" t="s">
        <v>1908</v>
      </c>
      <c r="Q205" s="79"/>
      <c r="R205" s="100">
        <f t="shared" si="14"/>
        <v>2277670</v>
      </c>
      <c r="S205" s="79"/>
      <c r="T205" s="100">
        <v>2277670</v>
      </c>
      <c r="V205" s="98" t="s">
        <v>880</v>
      </c>
      <c r="W205" s="99" t="s">
        <v>1912</v>
      </c>
      <c r="X205" s="79"/>
      <c r="Y205" s="100">
        <f t="shared" si="15"/>
        <v>7614113</v>
      </c>
      <c r="Z205" s="100">
        <v>1485000</v>
      </c>
      <c r="AA205" s="100">
        <v>6129113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5804336</v>
      </c>
      <c r="E206" s="100">
        <v>905550</v>
      </c>
      <c r="F206" s="100">
        <v>4898786</v>
      </c>
      <c r="H206" s="98" t="s">
        <v>965</v>
      </c>
      <c r="I206" s="99" t="s">
        <v>1935</v>
      </c>
      <c r="J206" s="100">
        <v>20000</v>
      </c>
      <c r="K206" s="46">
        <f t="shared" si="13"/>
        <v>74660</v>
      </c>
      <c r="L206" s="79"/>
      <c r="M206" s="100">
        <v>74660</v>
      </c>
      <c r="O206" s="98" t="s">
        <v>871</v>
      </c>
      <c r="P206" s="99" t="s">
        <v>1909</v>
      </c>
      <c r="Q206" s="100">
        <v>380250</v>
      </c>
      <c r="R206" s="100">
        <f t="shared" si="14"/>
        <v>2921339</v>
      </c>
      <c r="S206" s="100">
        <v>912500</v>
      </c>
      <c r="T206" s="100">
        <v>2008839</v>
      </c>
      <c r="V206" s="98" t="s">
        <v>885</v>
      </c>
      <c r="W206" s="99" t="s">
        <v>2327</v>
      </c>
      <c r="X206" s="79"/>
      <c r="Y206" s="100">
        <f t="shared" si="15"/>
        <v>2141223</v>
      </c>
      <c r="Z206" s="100">
        <v>390000</v>
      </c>
      <c r="AA206" s="100">
        <v>1751223</v>
      </c>
    </row>
    <row r="207" spans="1:27" ht="15">
      <c r="A207" s="98" t="s">
        <v>900</v>
      </c>
      <c r="B207" s="99" t="s">
        <v>1916</v>
      </c>
      <c r="C207" s="100">
        <v>36037627</v>
      </c>
      <c r="D207" s="46">
        <f t="shared" si="12"/>
        <v>5995395</v>
      </c>
      <c r="E207" s="100">
        <v>1700</v>
      </c>
      <c r="F207" s="100">
        <v>5993695</v>
      </c>
      <c r="H207" s="98" t="s">
        <v>971</v>
      </c>
      <c r="I207" s="99" t="s">
        <v>1937</v>
      </c>
      <c r="J207" s="100">
        <v>20000</v>
      </c>
      <c r="K207" s="46">
        <f t="shared" si="13"/>
        <v>0</v>
      </c>
      <c r="L207" s="79"/>
      <c r="M207" s="79"/>
      <c r="O207" s="98" t="s">
        <v>874</v>
      </c>
      <c r="P207" s="99" t="s">
        <v>1910</v>
      </c>
      <c r="Q207" s="100">
        <v>200000</v>
      </c>
      <c r="R207" s="100">
        <f t="shared" si="14"/>
        <v>11684249</v>
      </c>
      <c r="S207" s="100">
        <v>35500</v>
      </c>
      <c r="T207" s="100">
        <v>11648749</v>
      </c>
      <c r="V207" s="98" t="s">
        <v>888</v>
      </c>
      <c r="W207" s="99" t="s">
        <v>1913</v>
      </c>
      <c r="X207" s="100">
        <v>440002</v>
      </c>
      <c r="Y207" s="100">
        <f t="shared" si="15"/>
        <v>11360738</v>
      </c>
      <c r="Z207" s="100">
        <v>3412500</v>
      </c>
      <c r="AA207" s="100">
        <v>7948238</v>
      </c>
    </row>
    <row r="208" spans="1:27" ht="15">
      <c r="A208" s="98" t="s">
        <v>903</v>
      </c>
      <c r="B208" s="99" t="s">
        <v>1917</v>
      </c>
      <c r="C208" s="100">
        <v>554500</v>
      </c>
      <c r="D208" s="46">
        <f t="shared" si="12"/>
        <v>373411</v>
      </c>
      <c r="E208" s="100">
        <v>6200</v>
      </c>
      <c r="F208" s="100">
        <v>367211</v>
      </c>
      <c r="H208" s="98" t="s">
        <v>974</v>
      </c>
      <c r="I208" s="99" t="s">
        <v>2218</v>
      </c>
      <c r="J208" s="100">
        <v>6700</v>
      </c>
      <c r="K208" s="46">
        <f t="shared" si="13"/>
        <v>118940</v>
      </c>
      <c r="L208" s="79"/>
      <c r="M208" s="100">
        <v>118940</v>
      </c>
      <c r="O208" s="98" t="s">
        <v>877</v>
      </c>
      <c r="P208" s="99" t="s">
        <v>1911</v>
      </c>
      <c r="Q208" s="100">
        <v>9000</v>
      </c>
      <c r="R208" s="100">
        <f t="shared" si="14"/>
        <v>1466743</v>
      </c>
      <c r="S208" s="100">
        <v>606000</v>
      </c>
      <c r="T208" s="100">
        <v>860743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1043797</v>
      </c>
      <c r="E209" s="100">
        <v>232600</v>
      </c>
      <c r="F209" s="100">
        <v>811197</v>
      </c>
      <c r="H209" s="98" t="s">
        <v>982</v>
      </c>
      <c r="I209" s="99" t="s">
        <v>1939</v>
      </c>
      <c r="J209" s="100">
        <v>1022000</v>
      </c>
      <c r="K209" s="46">
        <f t="shared" si="13"/>
        <v>1414620</v>
      </c>
      <c r="L209" s="79"/>
      <c r="M209" s="100">
        <v>1414620</v>
      </c>
      <c r="O209" s="98" t="s">
        <v>880</v>
      </c>
      <c r="P209" s="99" t="s">
        <v>1912</v>
      </c>
      <c r="Q209" s="100">
        <v>2547850</v>
      </c>
      <c r="R209" s="100">
        <f t="shared" si="14"/>
        <v>2183420</v>
      </c>
      <c r="S209" s="100">
        <v>807700</v>
      </c>
      <c r="T209" s="100">
        <v>1375720</v>
      </c>
      <c r="V209" s="98" t="s">
        <v>894</v>
      </c>
      <c r="W209" s="99" t="s">
        <v>2234</v>
      </c>
      <c r="X209" s="100">
        <v>5961361</v>
      </c>
      <c r="Y209" s="100">
        <f t="shared" si="15"/>
        <v>9969464</v>
      </c>
      <c r="Z209" s="79"/>
      <c r="AA209" s="100">
        <v>9969464</v>
      </c>
    </row>
    <row r="210" spans="1:27" ht="15">
      <c r="A210" s="98" t="s">
        <v>908</v>
      </c>
      <c r="B210" s="99" t="s">
        <v>2311</v>
      </c>
      <c r="C210" s="100">
        <v>37500</v>
      </c>
      <c r="D210" s="46">
        <f t="shared" si="12"/>
        <v>529955</v>
      </c>
      <c r="E210" s="79"/>
      <c r="F210" s="100">
        <v>529955</v>
      </c>
      <c r="H210" s="98" t="s">
        <v>988</v>
      </c>
      <c r="I210" s="99" t="s">
        <v>1941</v>
      </c>
      <c r="J210" s="79"/>
      <c r="K210" s="46">
        <f t="shared" si="13"/>
        <v>3992806</v>
      </c>
      <c r="L210" s="79"/>
      <c r="M210" s="100">
        <v>3992806</v>
      </c>
      <c r="O210" s="98" t="s">
        <v>882</v>
      </c>
      <c r="P210" s="99" t="s">
        <v>2326</v>
      </c>
      <c r="Q210" s="100">
        <v>59500</v>
      </c>
      <c r="R210" s="100">
        <f t="shared" si="14"/>
        <v>5031471</v>
      </c>
      <c r="S210" s="100">
        <v>1737761</v>
      </c>
      <c r="T210" s="100">
        <v>3293710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911</v>
      </c>
      <c r="B211" s="99" t="s">
        <v>1919</v>
      </c>
      <c r="C211" s="100">
        <v>0</v>
      </c>
      <c r="D211" s="46">
        <f t="shared" si="12"/>
        <v>141954</v>
      </c>
      <c r="E211" s="79"/>
      <c r="F211" s="100">
        <v>141954</v>
      </c>
      <c r="H211" s="98" t="s">
        <v>991</v>
      </c>
      <c r="I211" s="99" t="s">
        <v>1942</v>
      </c>
      <c r="J211" s="79"/>
      <c r="K211" s="46">
        <f t="shared" si="13"/>
        <v>14100</v>
      </c>
      <c r="L211" s="79"/>
      <c r="M211" s="100">
        <v>14100</v>
      </c>
      <c r="O211" s="98" t="s">
        <v>885</v>
      </c>
      <c r="P211" s="99" t="s">
        <v>2327</v>
      </c>
      <c r="Q211" s="79"/>
      <c r="R211" s="100">
        <f t="shared" si="14"/>
        <v>6016890</v>
      </c>
      <c r="S211" s="79"/>
      <c r="T211" s="100">
        <v>6016890</v>
      </c>
      <c r="V211" s="98" t="s">
        <v>900</v>
      </c>
      <c r="W211" s="99" t="s">
        <v>1916</v>
      </c>
      <c r="X211" s="100">
        <v>36325093</v>
      </c>
      <c r="Y211" s="100">
        <f t="shared" si="15"/>
        <v>58208449</v>
      </c>
      <c r="Z211" s="100">
        <v>314885</v>
      </c>
      <c r="AA211" s="100">
        <v>57893564</v>
      </c>
    </row>
    <row r="212" spans="1:27" ht="15">
      <c r="A212" s="98" t="s">
        <v>914</v>
      </c>
      <c r="B212" s="99" t="s">
        <v>1920</v>
      </c>
      <c r="C212" s="100">
        <v>20200</v>
      </c>
      <c r="D212" s="46">
        <f t="shared" si="12"/>
        <v>970123</v>
      </c>
      <c r="E212" s="79"/>
      <c r="F212" s="100">
        <v>970123</v>
      </c>
      <c r="H212" s="98" t="s">
        <v>994</v>
      </c>
      <c r="I212" s="99" t="s">
        <v>1943</v>
      </c>
      <c r="J212" s="100">
        <v>152630</v>
      </c>
      <c r="K212" s="46">
        <f t="shared" si="13"/>
        <v>792432</v>
      </c>
      <c r="L212" s="79"/>
      <c r="M212" s="100">
        <v>792432</v>
      </c>
      <c r="O212" s="98" t="s">
        <v>888</v>
      </c>
      <c r="P212" s="99" t="s">
        <v>1913</v>
      </c>
      <c r="Q212" s="100">
        <v>5954297</v>
      </c>
      <c r="R212" s="100">
        <f t="shared" si="14"/>
        <v>16418424</v>
      </c>
      <c r="S212" s="100">
        <v>8721328</v>
      </c>
      <c r="T212" s="100">
        <v>7697096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1196279</v>
      </c>
      <c r="E213" s="100">
        <v>311800</v>
      </c>
      <c r="F213" s="100">
        <v>884479</v>
      </c>
      <c r="H213" s="98" t="s">
        <v>998</v>
      </c>
      <c r="I213" s="99" t="s">
        <v>1944</v>
      </c>
      <c r="J213" s="79"/>
      <c r="K213" s="46">
        <f t="shared" si="13"/>
        <v>1057621</v>
      </c>
      <c r="L213" s="79"/>
      <c r="M213" s="100">
        <v>1057621</v>
      </c>
      <c r="O213" s="98" t="s">
        <v>891</v>
      </c>
      <c r="P213" s="99" t="s">
        <v>1914</v>
      </c>
      <c r="Q213" s="100">
        <v>10698866</v>
      </c>
      <c r="R213" s="100">
        <f t="shared" si="14"/>
        <v>14708492</v>
      </c>
      <c r="S213" s="100">
        <v>3326465</v>
      </c>
      <c r="T213" s="100">
        <v>11382027</v>
      </c>
      <c r="V213" s="98" t="s">
        <v>906</v>
      </c>
      <c r="W213" s="99" t="s">
        <v>1918</v>
      </c>
      <c r="X213" s="79"/>
      <c r="Y213" s="100">
        <f t="shared" si="15"/>
        <v>10016704</v>
      </c>
      <c r="Z213" s="79"/>
      <c r="AA213" s="100">
        <v>10016704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1057841</v>
      </c>
      <c r="E214" s="100">
        <v>298850</v>
      </c>
      <c r="F214" s="100">
        <v>758991</v>
      </c>
      <c r="H214" s="98" t="s">
        <v>1004</v>
      </c>
      <c r="I214" s="99" t="s">
        <v>1945</v>
      </c>
      <c r="J214" s="79"/>
      <c r="K214" s="46">
        <f t="shared" si="13"/>
        <v>91011</v>
      </c>
      <c r="L214" s="79"/>
      <c r="M214" s="100">
        <v>91011</v>
      </c>
      <c r="O214" s="98" t="s">
        <v>894</v>
      </c>
      <c r="P214" s="99" t="s">
        <v>2234</v>
      </c>
      <c r="Q214" s="100">
        <v>10564602</v>
      </c>
      <c r="R214" s="100">
        <f t="shared" si="14"/>
        <v>22550124</v>
      </c>
      <c r="S214" s="100">
        <v>10950075</v>
      </c>
      <c r="T214" s="100">
        <v>11600049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3733731</v>
      </c>
      <c r="E215" s="100">
        <v>544551</v>
      </c>
      <c r="F215" s="100">
        <v>3189180</v>
      </c>
      <c r="H215" s="98" t="s">
        <v>1007</v>
      </c>
      <c r="I215" s="99" t="s">
        <v>1946</v>
      </c>
      <c r="J215" s="79"/>
      <c r="K215" s="46">
        <f t="shared" si="13"/>
        <v>481275</v>
      </c>
      <c r="L215" s="79"/>
      <c r="M215" s="100">
        <v>481275</v>
      </c>
      <c r="O215" s="98" t="s">
        <v>897</v>
      </c>
      <c r="P215" s="99" t="s">
        <v>1915</v>
      </c>
      <c r="Q215" s="100">
        <v>38601</v>
      </c>
      <c r="R215" s="100">
        <f t="shared" si="14"/>
        <v>19734258</v>
      </c>
      <c r="S215" s="100">
        <v>4293215</v>
      </c>
      <c r="T215" s="100">
        <v>15441043</v>
      </c>
      <c r="V215" s="98" t="s">
        <v>911</v>
      </c>
      <c r="W215" s="99" t="s">
        <v>1919</v>
      </c>
      <c r="X215" s="79"/>
      <c r="Y215" s="100">
        <f t="shared" si="15"/>
        <v>2758741</v>
      </c>
      <c r="Z215" s="79"/>
      <c r="AA215" s="100">
        <v>2758741</v>
      </c>
    </row>
    <row r="216" spans="1:27" ht="15">
      <c r="A216" s="98" t="s">
        <v>930</v>
      </c>
      <c r="B216" s="99" t="s">
        <v>1925</v>
      </c>
      <c r="C216" s="100">
        <v>1771833</v>
      </c>
      <c r="D216" s="46">
        <f t="shared" si="12"/>
        <v>1002361</v>
      </c>
      <c r="E216" s="100">
        <v>26100</v>
      </c>
      <c r="F216" s="100">
        <v>976261</v>
      </c>
      <c r="H216" s="98" t="s">
        <v>1010</v>
      </c>
      <c r="I216" s="99" t="s">
        <v>1947</v>
      </c>
      <c r="J216" s="100">
        <v>246600</v>
      </c>
      <c r="K216" s="46">
        <f t="shared" si="13"/>
        <v>820305</v>
      </c>
      <c r="L216" s="79"/>
      <c r="M216" s="100">
        <v>820305</v>
      </c>
      <c r="O216" s="98" t="s">
        <v>900</v>
      </c>
      <c r="P216" s="99" t="s">
        <v>1916</v>
      </c>
      <c r="Q216" s="100">
        <v>145496271</v>
      </c>
      <c r="R216" s="100">
        <f t="shared" si="14"/>
        <v>22440305</v>
      </c>
      <c r="S216" s="100">
        <v>275500</v>
      </c>
      <c r="T216" s="100">
        <v>22164805</v>
      </c>
      <c r="V216" s="98" t="s">
        <v>914</v>
      </c>
      <c r="W216" s="99" t="s">
        <v>1920</v>
      </c>
      <c r="X216" s="100">
        <v>10866640</v>
      </c>
      <c r="Y216" s="100">
        <f t="shared" si="15"/>
        <v>2916398</v>
      </c>
      <c r="Z216" s="100">
        <v>2143200</v>
      </c>
      <c r="AA216" s="100">
        <v>773198</v>
      </c>
    </row>
    <row r="217" spans="1:27" ht="15">
      <c r="A217" s="98" t="s">
        <v>933</v>
      </c>
      <c r="B217" s="99" t="s">
        <v>1926</v>
      </c>
      <c r="C217" s="100">
        <v>380949</v>
      </c>
      <c r="D217" s="46">
        <f t="shared" si="12"/>
        <v>484806</v>
      </c>
      <c r="E217" s="100">
        <v>22185</v>
      </c>
      <c r="F217" s="100">
        <v>462621</v>
      </c>
      <c r="H217" s="98" t="s">
        <v>1013</v>
      </c>
      <c r="I217" s="99" t="s">
        <v>1948</v>
      </c>
      <c r="J217" s="79"/>
      <c r="K217" s="46">
        <f t="shared" si="13"/>
        <v>11316338</v>
      </c>
      <c r="L217" s="79"/>
      <c r="M217" s="100">
        <v>11316338</v>
      </c>
      <c r="O217" s="98" t="s">
        <v>903</v>
      </c>
      <c r="P217" s="99" t="s">
        <v>1917</v>
      </c>
      <c r="Q217" s="100">
        <v>1096701</v>
      </c>
      <c r="R217" s="100">
        <f t="shared" si="14"/>
        <v>2971316</v>
      </c>
      <c r="S217" s="100">
        <v>1091851</v>
      </c>
      <c r="T217" s="100">
        <v>1879465</v>
      </c>
      <c r="V217" s="98" t="s">
        <v>917</v>
      </c>
      <c r="W217" s="99" t="s">
        <v>1921</v>
      </c>
      <c r="X217" s="79"/>
      <c r="Y217" s="100">
        <f t="shared" si="15"/>
        <v>1519877</v>
      </c>
      <c r="Z217" s="79"/>
      <c r="AA217" s="100">
        <v>1519877</v>
      </c>
    </row>
    <row r="218" spans="1:27" ht="15">
      <c r="A218" s="98" t="s">
        <v>936</v>
      </c>
      <c r="B218" s="99" t="s">
        <v>1927</v>
      </c>
      <c r="C218" s="100">
        <v>145000</v>
      </c>
      <c r="D218" s="46">
        <f t="shared" si="12"/>
        <v>0</v>
      </c>
      <c r="E218" s="79"/>
      <c r="F218" s="79"/>
      <c r="H218" s="98" t="s">
        <v>1016</v>
      </c>
      <c r="I218" s="99" t="s">
        <v>1949</v>
      </c>
      <c r="J218" s="100">
        <v>188500</v>
      </c>
      <c r="K218" s="46">
        <f t="shared" si="13"/>
        <v>603295</v>
      </c>
      <c r="L218" s="79"/>
      <c r="M218" s="100">
        <v>603295</v>
      </c>
      <c r="O218" s="98" t="s">
        <v>906</v>
      </c>
      <c r="P218" s="99" t="s">
        <v>1918</v>
      </c>
      <c r="Q218" s="79"/>
      <c r="R218" s="100">
        <f t="shared" si="14"/>
        <v>6312505</v>
      </c>
      <c r="S218" s="100">
        <v>2116523</v>
      </c>
      <c r="T218" s="100">
        <v>4195982</v>
      </c>
      <c r="V218" s="98" t="s">
        <v>920</v>
      </c>
      <c r="W218" s="99" t="s">
        <v>1922</v>
      </c>
      <c r="X218" s="100">
        <v>781400</v>
      </c>
      <c r="Y218" s="100">
        <f t="shared" si="15"/>
        <v>5809704</v>
      </c>
      <c r="Z218" s="100">
        <v>2340000</v>
      </c>
      <c r="AA218" s="100">
        <v>3469704</v>
      </c>
    </row>
    <row r="219" spans="1:27" ht="15">
      <c r="A219" s="98" t="s">
        <v>939</v>
      </c>
      <c r="B219" s="99" t="s">
        <v>1928</v>
      </c>
      <c r="C219" s="79"/>
      <c r="D219" s="46">
        <f t="shared" si="12"/>
        <v>534952</v>
      </c>
      <c r="E219" s="79"/>
      <c r="F219" s="100">
        <v>534952</v>
      </c>
      <c r="H219" s="98" t="s">
        <v>1019</v>
      </c>
      <c r="I219" s="99" t="s">
        <v>1950</v>
      </c>
      <c r="J219" s="79"/>
      <c r="K219" s="46">
        <f t="shared" si="13"/>
        <v>1195537</v>
      </c>
      <c r="L219" s="79"/>
      <c r="M219" s="100">
        <v>1195537</v>
      </c>
      <c r="O219" s="98" t="s">
        <v>908</v>
      </c>
      <c r="P219" s="99" t="s">
        <v>2311</v>
      </c>
      <c r="Q219" s="100">
        <v>37500</v>
      </c>
      <c r="R219" s="100">
        <f t="shared" si="14"/>
        <v>3523695</v>
      </c>
      <c r="S219" s="100">
        <v>139700</v>
      </c>
      <c r="T219" s="100">
        <v>3383995</v>
      </c>
      <c r="V219" s="98" t="s">
        <v>923</v>
      </c>
      <c r="W219" s="99" t="s">
        <v>1923</v>
      </c>
      <c r="X219" s="100">
        <v>13374510</v>
      </c>
      <c r="Y219" s="100">
        <f t="shared" si="15"/>
        <v>4830696</v>
      </c>
      <c r="Z219" s="100">
        <v>968200</v>
      </c>
      <c r="AA219" s="100">
        <v>3862496</v>
      </c>
    </row>
    <row r="220" spans="1:27" ht="15">
      <c r="A220" s="98" t="s">
        <v>942</v>
      </c>
      <c r="B220" s="99" t="s">
        <v>1929</v>
      </c>
      <c r="C220" s="100">
        <v>111100</v>
      </c>
      <c r="D220" s="46">
        <f t="shared" si="12"/>
        <v>834604</v>
      </c>
      <c r="E220" s="100">
        <v>39500</v>
      </c>
      <c r="F220" s="100">
        <v>795104</v>
      </c>
      <c r="H220" s="98" t="s">
        <v>1022</v>
      </c>
      <c r="I220" s="99" t="s">
        <v>1951</v>
      </c>
      <c r="J220" s="100">
        <v>1</v>
      </c>
      <c r="K220" s="46">
        <f t="shared" si="13"/>
        <v>3738923</v>
      </c>
      <c r="L220" s="79"/>
      <c r="M220" s="100">
        <v>3738923</v>
      </c>
      <c r="O220" s="98" t="s">
        <v>911</v>
      </c>
      <c r="P220" s="99" t="s">
        <v>1919</v>
      </c>
      <c r="Q220" s="100">
        <v>825050</v>
      </c>
      <c r="R220" s="100">
        <f t="shared" si="14"/>
        <v>1255895</v>
      </c>
      <c r="S220" s="100">
        <v>322000</v>
      </c>
      <c r="T220" s="100">
        <v>933895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945</v>
      </c>
      <c r="B221" s="99" t="s">
        <v>1898</v>
      </c>
      <c r="C221" s="79"/>
      <c r="D221" s="46">
        <f t="shared" si="12"/>
        <v>592874</v>
      </c>
      <c r="E221" s="100">
        <v>33000</v>
      </c>
      <c r="F221" s="100">
        <v>559874</v>
      </c>
      <c r="H221" s="98" t="s">
        <v>1025</v>
      </c>
      <c r="I221" s="99" t="s">
        <v>1952</v>
      </c>
      <c r="J221" s="79"/>
      <c r="K221" s="46">
        <f t="shared" si="13"/>
        <v>1296928</v>
      </c>
      <c r="L221" s="79"/>
      <c r="M221" s="100">
        <v>1296928</v>
      </c>
      <c r="O221" s="98" t="s">
        <v>914</v>
      </c>
      <c r="P221" s="99" t="s">
        <v>1920</v>
      </c>
      <c r="Q221" s="100">
        <v>4090200</v>
      </c>
      <c r="R221" s="100">
        <f t="shared" si="14"/>
        <v>7857806</v>
      </c>
      <c r="S221" s="100">
        <v>574700</v>
      </c>
      <c r="T221" s="100">
        <v>7283106</v>
      </c>
      <c r="V221" s="98" t="s">
        <v>930</v>
      </c>
      <c r="W221" s="99" t="s">
        <v>1925</v>
      </c>
      <c r="X221" s="100">
        <v>5014823</v>
      </c>
      <c r="Y221" s="100">
        <f t="shared" si="15"/>
        <v>20992478</v>
      </c>
      <c r="Z221" s="100">
        <v>4489165</v>
      </c>
      <c r="AA221" s="100">
        <v>16503313</v>
      </c>
    </row>
    <row r="222" spans="1:27" ht="15">
      <c r="A222" s="98" t="s">
        <v>947</v>
      </c>
      <c r="B222" s="99" t="s">
        <v>1930</v>
      </c>
      <c r="C222" s="100">
        <v>1074996</v>
      </c>
      <c r="D222" s="46">
        <f t="shared" si="12"/>
        <v>817421</v>
      </c>
      <c r="E222" s="100">
        <v>424437</v>
      </c>
      <c r="F222" s="100">
        <v>392984</v>
      </c>
      <c r="H222" s="98" t="s">
        <v>1028</v>
      </c>
      <c r="I222" s="99" t="s">
        <v>1953</v>
      </c>
      <c r="J222" s="79"/>
      <c r="K222" s="46">
        <f t="shared" si="13"/>
        <v>1386325</v>
      </c>
      <c r="L222" s="79"/>
      <c r="M222" s="100">
        <v>1386325</v>
      </c>
      <c r="O222" s="98" t="s">
        <v>917</v>
      </c>
      <c r="P222" s="99" t="s">
        <v>1921</v>
      </c>
      <c r="Q222" s="100">
        <v>15000</v>
      </c>
      <c r="R222" s="100">
        <f t="shared" si="14"/>
        <v>5553815</v>
      </c>
      <c r="S222" s="100">
        <v>1480625</v>
      </c>
      <c r="T222" s="100">
        <v>4073190</v>
      </c>
      <c r="V222" s="98" t="s">
        <v>933</v>
      </c>
      <c r="W222" s="99" t="s">
        <v>1926</v>
      </c>
      <c r="X222" s="100">
        <v>225000</v>
      </c>
      <c r="Y222" s="100">
        <f t="shared" si="15"/>
        <v>6014682</v>
      </c>
      <c r="Z222" s="79"/>
      <c r="AA222" s="100">
        <v>6014682</v>
      </c>
    </row>
    <row r="223" spans="1:27" ht="15">
      <c r="A223" s="98" t="s">
        <v>953</v>
      </c>
      <c r="B223" s="99" t="s">
        <v>1931</v>
      </c>
      <c r="C223" s="100">
        <v>275157</v>
      </c>
      <c r="D223" s="46">
        <f t="shared" si="12"/>
        <v>625367</v>
      </c>
      <c r="E223" s="100">
        <v>23095</v>
      </c>
      <c r="F223" s="100">
        <v>602272</v>
      </c>
      <c r="H223" s="98" t="s">
        <v>1031</v>
      </c>
      <c r="I223" s="99" t="s">
        <v>1954</v>
      </c>
      <c r="J223" s="79"/>
      <c r="K223" s="46">
        <f t="shared" si="13"/>
        <v>299827</v>
      </c>
      <c r="L223" s="79"/>
      <c r="M223" s="100">
        <v>299827</v>
      </c>
      <c r="O223" s="98" t="s">
        <v>920</v>
      </c>
      <c r="P223" s="99" t="s">
        <v>1922</v>
      </c>
      <c r="Q223" s="100">
        <v>250000</v>
      </c>
      <c r="R223" s="100">
        <f t="shared" si="14"/>
        <v>4514717</v>
      </c>
      <c r="S223" s="100">
        <v>1229500</v>
      </c>
      <c r="T223" s="100">
        <v>3285217</v>
      </c>
      <c r="V223" s="98" t="s">
        <v>936</v>
      </c>
      <c r="W223" s="99" t="s">
        <v>1927</v>
      </c>
      <c r="X223" s="100">
        <v>63100</v>
      </c>
      <c r="Y223" s="100">
        <f t="shared" si="15"/>
        <v>854006</v>
      </c>
      <c r="Z223" s="79"/>
      <c r="AA223" s="100">
        <v>854006</v>
      </c>
    </row>
    <row r="224" spans="1:27" ht="15">
      <c r="A224" s="98" t="s">
        <v>956</v>
      </c>
      <c r="B224" s="99" t="s">
        <v>1932</v>
      </c>
      <c r="C224" s="100">
        <v>650911</v>
      </c>
      <c r="D224" s="46">
        <f t="shared" si="12"/>
        <v>1672037</v>
      </c>
      <c r="E224" s="100">
        <v>109895</v>
      </c>
      <c r="F224" s="100">
        <v>1562142</v>
      </c>
      <c r="H224" s="98" t="s">
        <v>1035</v>
      </c>
      <c r="I224" s="99" t="s">
        <v>1955</v>
      </c>
      <c r="J224" s="100">
        <v>59000</v>
      </c>
      <c r="K224" s="46">
        <f t="shared" si="13"/>
        <v>49251</v>
      </c>
      <c r="L224" s="100">
        <v>31150</v>
      </c>
      <c r="M224" s="100">
        <v>18101</v>
      </c>
      <c r="O224" s="98" t="s">
        <v>923</v>
      </c>
      <c r="P224" s="99" t="s">
        <v>1923</v>
      </c>
      <c r="Q224" s="100">
        <v>1989245</v>
      </c>
      <c r="R224" s="100">
        <f t="shared" si="14"/>
        <v>10805077</v>
      </c>
      <c r="S224" s="100">
        <v>1253802</v>
      </c>
      <c r="T224" s="100">
        <v>9551275</v>
      </c>
      <c r="V224" s="98" t="s">
        <v>939</v>
      </c>
      <c r="W224" s="99" t="s">
        <v>1928</v>
      </c>
      <c r="X224" s="100">
        <v>156900</v>
      </c>
      <c r="Y224" s="100">
        <f t="shared" si="15"/>
        <v>1710865</v>
      </c>
      <c r="Z224" s="79"/>
      <c r="AA224" s="100">
        <v>1710865</v>
      </c>
    </row>
    <row r="225" spans="1:27" ht="15">
      <c r="A225" s="98" t="s">
        <v>962</v>
      </c>
      <c r="B225" s="99" t="s">
        <v>1934</v>
      </c>
      <c r="C225" s="100">
        <v>30500</v>
      </c>
      <c r="D225" s="46">
        <f t="shared" si="12"/>
        <v>3000</v>
      </c>
      <c r="E225" s="79"/>
      <c r="F225" s="100">
        <v>3000</v>
      </c>
      <c r="H225" s="98" t="s">
        <v>1038</v>
      </c>
      <c r="I225" s="99" t="s">
        <v>1956</v>
      </c>
      <c r="J225" s="79"/>
      <c r="K225" s="46">
        <f t="shared" si="13"/>
        <v>71820</v>
      </c>
      <c r="L225" s="100">
        <v>1500</v>
      </c>
      <c r="M225" s="100">
        <v>70320</v>
      </c>
      <c r="O225" s="98" t="s">
        <v>927</v>
      </c>
      <c r="P225" s="99" t="s">
        <v>1924</v>
      </c>
      <c r="Q225" s="100">
        <v>23224</v>
      </c>
      <c r="R225" s="100">
        <f t="shared" si="14"/>
        <v>2384871</v>
      </c>
      <c r="S225" s="100">
        <v>881950</v>
      </c>
      <c r="T225" s="100">
        <v>1502921</v>
      </c>
      <c r="V225" s="98" t="s">
        <v>942</v>
      </c>
      <c r="W225" s="99" t="s">
        <v>1929</v>
      </c>
      <c r="X225" s="100">
        <v>24914500</v>
      </c>
      <c r="Y225" s="100">
        <f t="shared" si="15"/>
        <v>11601293</v>
      </c>
      <c r="Z225" s="79"/>
      <c r="AA225" s="100">
        <v>11601293</v>
      </c>
    </row>
    <row r="226" spans="1:27" ht="15">
      <c r="A226" s="98" t="s">
        <v>965</v>
      </c>
      <c r="B226" s="99" t="s">
        <v>1935</v>
      </c>
      <c r="C226" s="79"/>
      <c r="D226" s="46">
        <f t="shared" si="12"/>
        <v>297156</v>
      </c>
      <c r="E226" s="100">
        <v>16300</v>
      </c>
      <c r="F226" s="100">
        <v>280856</v>
      </c>
      <c r="H226" s="98" t="s">
        <v>1041</v>
      </c>
      <c r="I226" s="99" t="s">
        <v>1957</v>
      </c>
      <c r="J226" s="79"/>
      <c r="K226" s="46">
        <f t="shared" si="13"/>
        <v>32552</v>
      </c>
      <c r="L226" s="79"/>
      <c r="M226" s="100">
        <v>32552</v>
      </c>
      <c r="O226" s="98" t="s">
        <v>930</v>
      </c>
      <c r="P226" s="99" t="s">
        <v>1925</v>
      </c>
      <c r="Q226" s="100">
        <v>2123833</v>
      </c>
      <c r="R226" s="100">
        <f t="shared" si="14"/>
        <v>5102379</v>
      </c>
      <c r="S226" s="100">
        <v>122150</v>
      </c>
      <c r="T226" s="100">
        <v>4980229</v>
      </c>
      <c r="V226" s="98" t="s">
        <v>945</v>
      </c>
      <c r="W226" s="99" t="s">
        <v>1898</v>
      </c>
      <c r="X226" s="100">
        <v>1722545</v>
      </c>
      <c r="Y226" s="100">
        <f t="shared" si="15"/>
        <v>2967953</v>
      </c>
      <c r="Z226" s="100">
        <v>5400</v>
      </c>
      <c r="AA226" s="100">
        <v>2962553</v>
      </c>
    </row>
    <row r="227" spans="1:27" ht="15">
      <c r="A227" s="98" t="s">
        <v>971</v>
      </c>
      <c r="B227" s="99" t="s">
        <v>1937</v>
      </c>
      <c r="C227" s="79"/>
      <c r="D227" s="46">
        <f t="shared" si="12"/>
        <v>318693</v>
      </c>
      <c r="E227" s="100">
        <v>57300</v>
      </c>
      <c r="F227" s="100">
        <v>261393</v>
      </c>
      <c r="H227" s="98" t="s">
        <v>1044</v>
      </c>
      <c r="I227" s="99" t="s">
        <v>1958</v>
      </c>
      <c r="J227" s="79"/>
      <c r="K227" s="46">
        <f t="shared" si="13"/>
        <v>7300</v>
      </c>
      <c r="L227" s="79"/>
      <c r="M227" s="100">
        <v>7300</v>
      </c>
      <c r="O227" s="98" t="s">
        <v>933</v>
      </c>
      <c r="P227" s="99" t="s">
        <v>1926</v>
      </c>
      <c r="Q227" s="100">
        <v>3537322</v>
      </c>
      <c r="R227" s="100">
        <f t="shared" si="14"/>
        <v>2843956</v>
      </c>
      <c r="S227" s="100">
        <v>108985</v>
      </c>
      <c r="T227" s="100">
        <v>2734971</v>
      </c>
      <c r="V227" s="98" t="s">
        <v>947</v>
      </c>
      <c r="W227" s="99" t="s">
        <v>1930</v>
      </c>
      <c r="X227" s="100">
        <v>249415</v>
      </c>
      <c r="Y227" s="100">
        <f t="shared" si="15"/>
        <v>6049201</v>
      </c>
      <c r="Z227" s="100">
        <v>747001</v>
      </c>
      <c r="AA227" s="100">
        <v>5302200</v>
      </c>
    </row>
    <row r="228" spans="1:27" ht="15">
      <c r="A228" s="98" t="s">
        <v>979</v>
      </c>
      <c r="B228" s="99" t="s">
        <v>1938</v>
      </c>
      <c r="C228" s="79"/>
      <c r="D228" s="46">
        <f t="shared" si="12"/>
        <v>212423</v>
      </c>
      <c r="E228" s="79"/>
      <c r="F228" s="100">
        <v>212423</v>
      </c>
      <c r="H228" s="98" t="s">
        <v>1047</v>
      </c>
      <c r="I228" s="99" t="s">
        <v>1959</v>
      </c>
      <c r="J228" s="79"/>
      <c r="K228" s="46">
        <f t="shared" si="13"/>
        <v>611602</v>
      </c>
      <c r="L228" s="79"/>
      <c r="M228" s="100">
        <v>611602</v>
      </c>
      <c r="O228" s="98" t="s">
        <v>936</v>
      </c>
      <c r="P228" s="99" t="s">
        <v>1927</v>
      </c>
      <c r="Q228" s="100">
        <v>1078495</v>
      </c>
      <c r="R228" s="100">
        <f t="shared" si="14"/>
        <v>34150</v>
      </c>
      <c r="S228" s="100">
        <v>6100</v>
      </c>
      <c r="T228" s="100">
        <v>28050</v>
      </c>
      <c r="V228" s="98" t="s">
        <v>950</v>
      </c>
      <c r="W228" s="99" t="s">
        <v>2312</v>
      </c>
      <c r="X228" s="100">
        <v>34776000</v>
      </c>
      <c r="Y228" s="100">
        <f t="shared" si="15"/>
        <v>15880859</v>
      </c>
      <c r="Z228" s="79"/>
      <c r="AA228" s="100">
        <v>15880859</v>
      </c>
    </row>
    <row r="229" spans="1:27" ht="15">
      <c r="A229" s="98" t="s">
        <v>982</v>
      </c>
      <c r="B229" s="99" t="s">
        <v>1939</v>
      </c>
      <c r="C229" s="79"/>
      <c r="D229" s="46">
        <f t="shared" si="12"/>
        <v>500448</v>
      </c>
      <c r="E229" s="79"/>
      <c r="F229" s="100">
        <v>500448</v>
      </c>
      <c r="H229" s="98" t="s">
        <v>1050</v>
      </c>
      <c r="I229" s="99" t="s">
        <v>1960</v>
      </c>
      <c r="J229" s="100">
        <v>10500</v>
      </c>
      <c r="K229" s="46">
        <f t="shared" si="13"/>
        <v>859518</v>
      </c>
      <c r="L229" s="79"/>
      <c r="M229" s="100">
        <v>859518</v>
      </c>
      <c r="O229" s="98" t="s">
        <v>939</v>
      </c>
      <c r="P229" s="99" t="s">
        <v>1928</v>
      </c>
      <c r="Q229" s="100">
        <v>895377</v>
      </c>
      <c r="R229" s="100">
        <f t="shared" si="14"/>
        <v>2982968</v>
      </c>
      <c r="S229" s="100">
        <v>59800</v>
      </c>
      <c r="T229" s="100">
        <v>2923168</v>
      </c>
      <c r="V229" s="98" t="s">
        <v>953</v>
      </c>
      <c r="W229" s="99" t="s">
        <v>1931</v>
      </c>
      <c r="X229" s="100">
        <v>4</v>
      </c>
      <c r="Y229" s="100">
        <f t="shared" si="15"/>
        <v>432356</v>
      </c>
      <c r="Z229" s="79"/>
      <c r="AA229" s="100">
        <v>432356</v>
      </c>
    </row>
    <row r="230" spans="1:27" ht="15">
      <c r="A230" s="98" t="s">
        <v>985</v>
      </c>
      <c r="B230" s="99" t="s">
        <v>1940</v>
      </c>
      <c r="C230" s="79"/>
      <c r="D230" s="46">
        <f t="shared" si="12"/>
        <v>120693</v>
      </c>
      <c r="E230" s="79"/>
      <c r="F230" s="100">
        <v>120693</v>
      </c>
      <c r="H230" s="98" t="s">
        <v>1053</v>
      </c>
      <c r="I230" s="99" t="s">
        <v>1961</v>
      </c>
      <c r="J230" s="79"/>
      <c r="K230" s="46">
        <f t="shared" si="13"/>
        <v>54150</v>
      </c>
      <c r="L230" s="79"/>
      <c r="M230" s="100">
        <v>54150</v>
      </c>
      <c r="O230" s="98" t="s">
        <v>942</v>
      </c>
      <c r="P230" s="99" t="s">
        <v>1929</v>
      </c>
      <c r="Q230" s="100">
        <v>10641190</v>
      </c>
      <c r="R230" s="100">
        <f t="shared" si="14"/>
        <v>3605236</v>
      </c>
      <c r="S230" s="100">
        <v>217300</v>
      </c>
      <c r="T230" s="100">
        <v>3387936</v>
      </c>
      <c r="V230" s="98" t="s">
        <v>956</v>
      </c>
      <c r="W230" s="99" t="s">
        <v>1932</v>
      </c>
      <c r="X230" s="100">
        <v>601028</v>
      </c>
      <c r="Y230" s="100">
        <f t="shared" si="15"/>
        <v>2153680</v>
      </c>
      <c r="Z230" s="100">
        <v>14800</v>
      </c>
      <c r="AA230" s="100">
        <v>2138880</v>
      </c>
    </row>
    <row r="231" spans="1:27" ht="15">
      <c r="A231" s="98" t="s">
        <v>988</v>
      </c>
      <c r="B231" s="99" t="s">
        <v>1941</v>
      </c>
      <c r="C231" s="100">
        <v>5000</v>
      </c>
      <c r="D231" s="46">
        <f t="shared" si="12"/>
        <v>219030</v>
      </c>
      <c r="E231" s="79"/>
      <c r="F231" s="100">
        <v>219030</v>
      </c>
      <c r="H231" s="98" t="s">
        <v>1056</v>
      </c>
      <c r="I231" s="99" t="s">
        <v>1962</v>
      </c>
      <c r="J231" s="100">
        <v>42800</v>
      </c>
      <c r="K231" s="46">
        <f t="shared" si="13"/>
        <v>13850</v>
      </c>
      <c r="L231" s="79"/>
      <c r="M231" s="100">
        <v>13850</v>
      </c>
      <c r="O231" s="98" t="s">
        <v>945</v>
      </c>
      <c r="P231" s="99" t="s">
        <v>1898</v>
      </c>
      <c r="Q231" s="79"/>
      <c r="R231" s="100">
        <f t="shared" si="14"/>
        <v>1767751</v>
      </c>
      <c r="S231" s="100">
        <v>85471</v>
      </c>
      <c r="T231" s="100">
        <v>1682280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991</v>
      </c>
      <c r="B232" s="99" t="s">
        <v>1942</v>
      </c>
      <c r="C232" s="79"/>
      <c r="D232" s="46">
        <f t="shared" si="12"/>
        <v>86091</v>
      </c>
      <c r="E232" s="79"/>
      <c r="F232" s="100">
        <v>86091</v>
      </c>
      <c r="H232" s="98" t="s">
        <v>1059</v>
      </c>
      <c r="I232" s="99" t="s">
        <v>1963</v>
      </c>
      <c r="J232" s="79"/>
      <c r="K232" s="46">
        <f t="shared" si="13"/>
        <v>400275</v>
      </c>
      <c r="L232" s="79"/>
      <c r="M232" s="100">
        <v>400275</v>
      </c>
      <c r="O232" s="98" t="s">
        <v>947</v>
      </c>
      <c r="P232" s="99" t="s">
        <v>1930</v>
      </c>
      <c r="Q232" s="100">
        <v>4017576</v>
      </c>
      <c r="R232" s="100">
        <f t="shared" si="14"/>
        <v>3160043</v>
      </c>
      <c r="S232" s="100">
        <v>1264447</v>
      </c>
      <c r="T232" s="100">
        <v>1895596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994</v>
      </c>
      <c r="B233" s="99" t="s">
        <v>1943</v>
      </c>
      <c r="C233" s="100">
        <v>911120</v>
      </c>
      <c r="D233" s="46">
        <f t="shared" si="12"/>
        <v>0</v>
      </c>
      <c r="E233" s="79"/>
      <c r="F233" s="79"/>
      <c r="H233" s="98" t="s">
        <v>1062</v>
      </c>
      <c r="I233" s="99" t="s">
        <v>1928</v>
      </c>
      <c r="J233" s="100">
        <v>29000</v>
      </c>
      <c r="K233" s="46">
        <f t="shared" si="13"/>
        <v>19420</v>
      </c>
      <c r="L233" s="79"/>
      <c r="M233" s="100">
        <v>19420</v>
      </c>
      <c r="O233" s="98" t="s">
        <v>950</v>
      </c>
      <c r="P233" s="99" t="s">
        <v>2312</v>
      </c>
      <c r="Q233" s="100">
        <v>382285</v>
      </c>
      <c r="R233" s="100">
        <f t="shared" si="14"/>
        <v>1155337</v>
      </c>
      <c r="S233" s="100">
        <v>22000</v>
      </c>
      <c r="T233" s="100">
        <v>1133337</v>
      </c>
      <c r="V233" s="98" t="s">
        <v>965</v>
      </c>
      <c r="W233" s="99" t="s">
        <v>1935</v>
      </c>
      <c r="X233" s="100">
        <v>57850</v>
      </c>
      <c r="Y233" s="100">
        <f t="shared" si="15"/>
        <v>4113712</v>
      </c>
      <c r="Z233" s="100">
        <v>636495</v>
      </c>
      <c r="AA233" s="100">
        <v>3477217</v>
      </c>
    </row>
    <row r="234" spans="1:27" ht="15">
      <c r="A234" s="98" t="s">
        <v>998</v>
      </c>
      <c r="B234" s="99" t="s">
        <v>1944</v>
      </c>
      <c r="C234" s="100">
        <v>5656300</v>
      </c>
      <c r="D234" s="46">
        <f t="shared" si="12"/>
        <v>1606886</v>
      </c>
      <c r="E234" s="79"/>
      <c r="F234" s="100">
        <v>1606886</v>
      </c>
      <c r="H234" s="98" t="s">
        <v>1067</v>
      </c>
      <c r="I234" s="99" t="s">
        <v>1965</v>
      </c>
      <c r="J234" s="79"/>
      <c r="K234" s="46">
        <f t="shared" si="13"/>
        <v>81669</v>
      </c>
      <c r="L234" s="100">
        <v>8399</v>
      </c>
      <c r="M234" s="100">
        <v>73270</v>
      </c>
      <c r="O234" s="98" t="s">
        <v>953</v>
      </c>
      <c r="P234" s="99" t="s">
        <v>1931</v>
      </c>
      <c r="Q234" s="100">
        <v>2231011</v>
      </c>
      <c r="R234" s="100">
        <f t="shared" si="14"/>
        <v>3541688</v>
      </c>
      <c r="S234" s="100">
        <v>119359</v>
      </c>
      <c r="T234" s="100">
        <v>3422329</v>
      </c>
      <c r="V234" s="98" t="s">
        <v>968</v>
      </c>
      <c r="W234" s="99" t="s">
        <v>1936</v>
      </c>
      <c r="X234" s="79"/>
      <c r="Y234" s="100">
        <f t="shared" si="15"/>
        <v>109635</v>
      </c>
      <c r="Z234" s="79"/>
      <c r="AA234" s="100">
        <v>109635</v>
      </c>
    </row>
    <row r="235" spans="1:27" ht="15">
      <c r="A235" s="98" t="s">
        <v>1001</v>
      </c>
      <c r="B235" s="99" t="s">
        <v>2272</v>
      </c>
      <c r="C235" s="79"/>
      <c r="D235" s="46">
        <f t="shared" si="12"/>
        <v>16449</v>
      </c>
      <c r="E235" s="79"/>
      <c r="F235" s="100">
        <v>16449</v>
      </c>
      <c r="H235" s="98" t="s">
        <v>1070</v>
      </c>
      <c r="I235" s="99" t="s">
        <v>1966</v>
      </c>
      <c r="J235" s="79"/>
      <c r="K235" s="46">
        <f t="shared" si="13"/>
        <v>43749</v>
      </c>
      <c r="L235" s="100">
        <v>2600</v>
      </c>
      <c r="M235" s="100">
        <v>41149</v>
      </c>
      <c r="O235" s="98" t="s">
        <v>956</v>
      </c>
      <c r="P235" s="99" t="s">
        <v>1932</v>
      </c>
      <c r="Q235" s="100">
        <v>2097192</v>
      </c>
      <c r="R235" s="100">
        <f t="shared" si="14"/>
        <v>6249497</v>
      </c>
      <c r="S235" s="100">
        <v>177420</v>
      </c>
      <c r="T235" s="100">
        <v>6072077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1004</v>
      </c>
      <c r="B236" s="99" t="s">
        <v>1945</v>
      </c>
      <c r="C236" s="100">
        <v>3266000</v>
      </c>
      <c r="D236" s="46">
        <f t="shared" si="12"/>
        <v>100149</v>
      </c>
      <c r="E236" s="79"/>
      <c r="F236" s="100">
        <v>100149</v>
      </c>
      <c r="H236" s="98" t="s">
        <v>1076</v>
      </c>
      <c r="I236" s="99" t="s">
        <v>1968</v>
      </c>
      <c r="J236" s="100">
        <v>12722</v>
      </c>
      <c r="K236" s="46">
        <f t="shared" si="13"/>
        <v>137879</v>
      </c>
      <c r="L236" s="100">
        <v>18400</v>
      </c>
      <c r="M236" s="100">
        <v>119479</v>
      </c>
      <c r="O236" s="98" t="s">
        <v>959</v>
      </c>
      <c r="P236" s="99" t="s">
        <v>1933</v>
      </c>
      <c r="Q236" s="79"/>
      <c r="R236" s="100">
        <f t="shared" si="14"/>
        <v>345287</v>
      </c>
      <c r="S236" s="100">
        <v>39000</v>
      </c>
      <c r="T236" s="100">
        <v>306287</v>
      </c>
      <c r="V236" s="98" t="s">
        <v>974</v>
      </c>
      <c r="W236" s="99" t="s">
        <v>2218</v>
      </c>
      <c r="X236" s="100">
        <v>6700</v>
      </c>
      <c r="Y236" s="100">
        <f t="shared" si="15"/>
        <v>640507</v>
      </c>
      <c r="Z236" s="79"/>
      <c r="AA236" s="100">
        <v>640507</v>
      </c>
    </row>
    <row r="237" spans="1:27" ht="15">
      <c r="A237" s="98" t="s">
        <v>1007</v>
      </c>
      <c r="B237" s="99" t="s">
        <v>1946</v>
      </c>
      <c r="C237" s="100">
        <v>7035000</v>
      </c>
      <c r="D237" s="46">
        <f t="shared" si="12"/>
        <v>297711</v>
      </c>
      <c r="E237" s="79"/>
      <c r="F237" s="100">
        <v>297711</v>
      </c>
      <c r="H237" s="98" t="s">
        <v>1079</v>
      </c>
      <c r="I237" s="99" t="s">
        <v>1969</v>
      </c>
      <c r="J237" s="79"/>
      <c r="K237" s="46">
        <f t="shared" si="13"/>
        <v>38300</v>
      </c>
      <c r="L237" s="79"/>
      <c r="M237" s="100">
        <v>38300</v>
      </c>
      <c r="O237" s="98" t="s">
        <v>962</v>
      </c>
      <c r="P237" s="99" t="s">
        <v>1934</v>
      </c>
      <c r="Q237" s="100">
        <v>490980</v>
      </c>
      <c r="R237" s="100">
        <f t="shared" si="14"/>
        <v>325356</v>
      </c>
      <c r="S237" s="100">
        <v>16771</v>
      </c>
      <c r="T237" s="100">
        <v>308585</v>
      </c>
      <c r="V237" s="98" t="s">
        <v>977</v>
      </c>
      <c r="W237" s="99" t="s">
        <v>1814</v>
      </c>
      <c r="X237" s="100">
        <v>2088200</v>
      </c>
      <c r="Y237" s="100">
        <f t="shared" si="15"/>
        <v>4936313</v>
      </c>
      <c r="Z237" s="100">
        <v>638300</v>
      </c>
      <c r="AA237" s="100">
        <v>4298013</v>
      </c>
    </row>
    <row r="238" spans="1:27" ht="15">
      <c r="A238" s="98" t="s">
        <v>1010</v>
      </c>
      <c r="B238" s="99" t="s">
        <v>1947</v>
      </c>
      <c r="C238" s="100">
        <v>6595108</v>
      </c>
      <c r="D238" s="46">
        <f t="shared" si="12"/>
        <v>4686195</v>
      </c>
      <c r="E238" s="100">
        <v>804501</v>
      </c>
      <c r="F238" s="100">
        <v>3881694</v>
      </c>
      <c r="H238" s="98" t="s">
        <v>1082</v>
      </c>
      <c r="I238" s="99" t="s">
        <v>1970</v>
      </c>
      <c r="J238" s="79"/>
      <c r="K238" s="46">
        <f t="shared" si="13"/>
        <v>25875</v>
      </c>
      <c r="L238" s="79"/>
      <c r="M238" s="100">
        <v>25875</v>
      </c>
      <c r="O238" s="98" t="s">
        <v>965</v>
      </c>
      <c r="P238" s="99" t="s">
        <v>1935</v>
      </c>
      <c r="Q238" s="79"/>
      <c r="R238" s="100">
        <f t="shared" si="14"/>
        <v>902639</v>
      </c>
      <c r="S238" s="100">
        <v>32600</v>
      </c>
      <c r="T238" s="100">
        <v>870039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1013</v>
      </c>
      <c r="B239" s="99" t="s">
        <v>1948</v>
      </c>
      <c r="C239" s="100">
        <v>263522050</v>
      </c>
      <c r="D239" s="46">
        <f t="shared" si="12"/>
        <v>14757305</v>
      </c>
      <c r="E239" s="100">
        <v>513603</v>
      </c>
      <c r="F239" s="100">
        <v>14243702</v>
      </c>
      <c r="H239" s="98" t="s">
        <v>1085</v>
      </c>
      <c r="I239" s="99" t="s">
        <v>1971</v>
      </c>
      <c r="J239" s="79"/>
      <c r="K239" s="46">
        <f t="shared" si="13"/>
        <v>47268</v>
      </c>
      <c r="L239" s="79"/>
      <c r="M239" s="100">
        <v>47268</v>
      </c>
      <c r="O239" s="98" t="s">
        <v>968</v>
      </c>
      <c r="P239" s="99" t="s">
        <v>1936</v>
      </c>
      <c r="Q239" s="100">
        <v>291646</v>
      </c>
      <c r="R239" s="100">
        <f t="shared" si="14"/>
        <v>1289795</v>
      </c>
      <c r="S239" s="100">
        <v>133200</v>
      </c>
      <c r="T239" s="100">
        <v>1156595</v>
      </c>
      <c r="V239" s="98" t="s">
        <v>982</v>
      </c>
      <c r="W239" s="99" t="s">
        <v>1939</v>
      </c>
      <c r="X239" s="100">
        <v>1045250</v>
      </c>
      <c r="Y239" s="100">
        <f t="shared" si="15"/>
        <v>6198566</v>
      </c>
      <c r="Z239" s="100">
        <v>5800</v>
      </c>
      <c r="AA239" s="100">
        <v>6192766</v>
      </c>
    </row>
    <row r="240" spans="1:27" ht="15">
      <c r="A240" s="98" t="s">
        <v>1016</v>
      </c>
      <c r="B240" s="99" t="s">
        <v>1949</v>
      </c>
      <c r="C240" s="100">
        <v>208500</v>
      </c>
      <c r="D240" s="46">
        <f t="shared" si="12"/>
        <v>393249</v>
      </c>
      <c r="E240" s="100">
        <v>117000</v>
      </c>
      <c r="F240" s="100">
        <v>276249</v>
      </c>
      <c r="H240" s="98" t="s">
        <v>1088</v>
      </c>
      <c r="I240" s="99" t="s">
        <v>1972</v>
      </c>
      <c r="J240" s="79"/>
      <c r="K240" s="46">
        <f t="shared" si="13"/>
        <v>588851</v>
      </c>
      <c r="L240" s="100">
        <v>75000</v>
      </c>
      <c r="M240" s="100">
        <v>513851</v>
      </c>
      <c r="O240" s="98" t="s">
        <v>971</v>
      </c>
      <c r="P240" s="99" t="s">
        <v>1937</v>
      </c>
      <c r="Q240" s="100">
        <v>1773887</v>
      </c>
      <c r="R240" s="100">
        <f t="shared" si="14"/>
        <v>1453936</v>
      </c>
      <c r="S240" s="100">
        <v>57300</v>
      </c>
      <c r="T240" s="100">
        <v>1396636</v>
      </c>
      <c r="V240" s="98" t="s">
        <v>985</v>
      </c>
      <c r="W240" s="99" t="s">
        <v>1940</v>
      </c>
      <c r="X240" s="79"/>
      <c r="Y240" s="100">
        <f t="shared" si="15"/>
        <v>103185</v>
      </c>
      <c r="Z240" s="79"/>
      <c r="AA240" s="100">
        <v>103185</v>
      </c>
    </row>
    <row r="241" spans="1:27" ht="15">
      <c r="A241" s="98" t="s">
        <v>1019</v>
      </c>
      <c r="B241" s="99" t="s">
        <v>1950</v>
      </c>
      <c r="C241" s="100">
        <v>4</v>
      </c>
      <c r="D241" s="46">
        <f t="shared" si="12"/>
        <v>838182</v>
      </c>
      <c r="E241" s="79"/>
      <c r="F241" s="100">
        <v>838182</v>
      </c>
      <c r="H241" s="98" t="s">
        <v>1091</v>
      </c>
      <c r="I241" s="99" t="s">
        <v>2219</v>
      </c>
      <c r="J241" s="79"/>
      <c r="K241" s="46">
        <f t="shared" si="13"/>
        <v>42670</v>
      </c>
      <c r="L241" s="79"/>
      <c r="M241" s="100">
        <v>42670</v>
      </c>
      <c r="O241" s="98" t="s">
        <v>974</v>
      </c>
      <c r="P241" s="99" t="s">
        <v>2218</v>
      </c>
      <c r="Q241" s="100">
        <v>112000</v>
      </c>
      <c r="R241" s="100">
        <f t="shared" si="14"/>
        <v>7421</v>
      </c>
      <c r="S241" s="79"/>
      <c r="T241" s="100">
        <v>7421</v>
      </c>
      <c r="V241" s="98" t="s">
        <v>988</v>
      </c>
      <c r="W241" s="99" t="s">
        <v>1941</v>
      </c>
      <c r="X241" s="79"/>
      <c r="Y241" s="100">
        <f t="shared" si="15"/>
        <v>5777239</v>
      </c>
      <c r="Z241" s="79"/>
      <c r="AA241" s="100">
        <v>5777239</v>
      </c>
    </row>
    <row r="242" spans="1:27" ht="15">
      <c r="A242" s="98" t="s">
        <v>1022</v>
      </c>
      <c r="B242" s="99" t="s">
        <v>1951</v>
      </c>
      <c r="C242" s="100">
        <v>319000</v>
      </c>
      <c r="D242" s="46">
        <f t="shared" si="12"/>
        <v>477068</v>
      </c>
      <c r="E242" s="100">
        <v>163603</v>
      </c>
      <c r="F242" s="100">
        <v>313465</v>
      </c>
      <c r="H242" s="98" t="s">
        <v>1094</v>
      </c>
      <c r="I242" s="99" t="s">
        <v>1973</v>
      </c>
      <c r="J242" s="100">
        <v>217050</v>
      </c>
      <c r="K242" s="46">
        <f t="shared" si="13"/>
        <v>1182967</v>
      </c>
      <c r="L242" s="100">
        <v>8100</v>
      </c>
      <c r="M242" s="100">
        <v>1174867</v>
      </c>
      <c r="O242" s="98" t="s">
        <v>977</v>
      </c>
      <c r="P242" s="99" t="s">
        <v>1814</v>
      </c>
      <c r="Q242" s="100">
        <v>4023874</v>
      </c>
      <c r="R242" s="100">
        <f t="shared" si="14"/>
        <v>8036735</v>
      </c>
      <c r="S242" s="100">
        <v>160037</v>
      </c>
      <c r="T242" s="100">
        <v>7876698</v>
      </c>
      <c r="V242" s="98" t="s">
        <v>991</v>
      </c>
      <c r="W242" s="99" t="s">
        <v>1942</v>
      </c>
      <c r="X242" s="79"/>
      <c r="Y242" s="100">
        <f t="shared" si="15"/>
        <v>47750</v>
      </c>
      <c r="Z242" s="79"/>
      <c r="AA242" s="100">
        <v>47750</v>
      </c>
    </row>
    <row r="243" spans="1:27" ht="15">
      <c r="A243" s="98" t="s">
        <v>1025</v>
      </c>
      <c r="B243" s="99" t="s">
        <v>1952</v>
      </c>
      <c r="C243" s="100">
        <v>1136901</v>
      </c>
      <c r="D243" s="46">
        <f t="shared" si="12"/>
        <v>1293913</v>
      </c>
      <c r="E243" s="100">
        <v>24100</v>
      </c>
      <c r="F243" s="100">
        <v>1269813</v>
      </c>
      <c r="H243" s="98" t="s">
        <v>1097</v>
      </c>
      <c r="I243" s="99" t="s">
        <v>1974</v>
      </c>
      <c r="J243" s="100">
        <v>3300</v>
      </c>
      <c r="K243" s="46">
        <f t="shared" si="13"/>
        <v>104045</v>
      </c>
      <c r="L243" s="79"/>
      <c r="M243" s="100">
        <v>104045</v>
      </c>
      <c r="O243" s="98" t="s">
        <v>979</v>
      </c>
      <c r="P243" s="99" t="s">
        <v>1938</v>
      </c>
      <c r="Q243" s="100">
        <v>4744</v>
      </c>
      <c r="R243" s="100">
        <f t="shared" si="14"/>
        <v>631496</v>
      </c>
      <c r="S243" s="100">
        <v>10700</v>
      </c>
      <c r="T243" s="100">
        <v>620796</v>
      </c>
      <c r="V243" s="98" t="s">
        <v>994</v>
      </c>
      <c r="W243" s="99" t="s">
        <v>1943</v>
      </c>
      <c r="X243" s="100">
        <v>222130</v>
      </c>
      <c r="Y243" s="100">
        <f t="shared" si="15"/>
        <v>3284445</v>
      </c>
      <c r="Z243" s="79"/>
      <c r="AA243" s="100">
        <v>3284445</v>
      </c>
    </row>
    <row r="244" spans="1:27" ht="15">
      <c r="A244" s="98" t="s">
        <v>1028</v>
      </c>
      <c r="B244" s="99" t="s">
        <v>1953</v>
      </c>
      <c r="C244" s="100">
        <v>37212025</v>
      </c>
      <c r="D244" s="46">
        <f t="shared" si="12"/>
        <v>572665</v>
      </c>
      <c r="E244" s="79"/>
      <c r="F244" s="100">
        <v>572665</v>
      </c>
      <c r="H244" s="98" t="s">
        <v>1103</v>
      </c>
      <c r="I244" s="99" t="s">
        <v>1976</v>
      </c>
      <c r="J244" s="100">
        <v>1500</v>
      </c>
      <c r="K244" s="46">
        <f t="shared" si="13"/>
        <v>65200</v>
      </c>
      <c r="L244" s="79"/>
      <c r="M244" s="100">
        <v>65200</v>
      </c>
      <c r="O244" s="98" t="s">
        <v>982</v>
      </c>
      <c r="P244" s="99" t="s">
        <v>1939</v>
      </c>
      <c r="Q244" s="100">
        <v>18700</v>
      </c>
      <c r="R244" s="100">
        <f t="shared" si="14"/>
        <v>3138645</v>
      </c>
      <c r="S244" s="100">
        <v>153510</v>
      </c>
      <c r="T244" s="100">
        <v>2985135</v>
      </c>
      <c r="V244" s="98" t="s">
        <v>998</v>
      </c>
      <c r="W244" s="99" t="s">
        <v>1944</v>
      </c>
      <c r="X244" s="100">
        <v>13751437</v>
      </c>
      <c r="Y244" s="100">
        <f t="shared" si="15"/>
        <v>13240733</v>
      </c>
      <c r="Z244" s="79"/>
      <c r="AA244" s="100">
        <v>13240733</v>
      </c>
    </row>
    <row r="245" spans="1:27" ht="15">
      <c r="A245" s="98" t="s">
        <v>1031</v>
      </c>
      <c r="B245" s="99" t="s">
        <v>1954</v>
      </c>
      <c r="C245" s="79"/>
      <c r="D245" s="46">
        <f t="shared" si="12"/>
        <v>611970</v>
      </c>
      <c r="E245" s="79"/>
      <c r="F245" s="100">
        <v>611970</v>
      </c>
      <c r="H245" s="98" t="s">
        <v>1106</v>
      </c>
      <c r="I245" s="99" t="s">
        <v>1977</v>
      </c>
      <c r="J245" s="79"/>
      <c r="K245" s="46">
        <f t="shared" si="13"/>
        <v>52058</v>
      </c>
      <c r="L245" s="100">
        <v>6490</v>
      </c>
      <c r="M245" s="100">
        <v>45568</v>
      </c>
      <c r="O245" s="98" t="s">
        <v>985</v>
      </c>
      <c r="P245" s="99" t="s">
        <v>1940</v>
      </c>
      <c r="Q245" s="100">
        <v>178244</v>
      </c>
      <c r="R245" s="100">
        <f t="shared" si="14"/>
        <v>657764</v>
      </c>
      <c r="S245" s="79"/>
      <c r="T245" s="100">
        <v>657764</v>
      </c>
      <c r="V245" s="98" t="s">
        <v>1004</v>
      </c>
      <c r="W245" s="99" t="s">
        <v>1945</v>
      </c>
      <c r="X245" s="79"/>
      <c r="Y245" s="100">
        <f t="shared" si="15"/>
        <v>250661</v>
      </c>
      <c r="Z245" s="79"/>
      <c r="AA245" s="100">
        <v>250661</v>
      </c>
    </row>
    <row r="246" spans="1:27" ht="15">
      <c r="A246" s="98" t="s">
        <v>1035</v>
      </c>
      <c r="B246" s="99" t="s">
        <v>1955</v>
      </c>
      <c r="C246" s="79"/>
      <c r="D246" s="46">
        <f t="shared" si="12"/>
        <v>316868</v>
      </c>
      <c r="E246" s="79"/>
      <c r="F246" s="100">
        <v>316868</v>
      </c>
      <c r="H246" s="98" t="s">
        <v>1109</v>
      </c>
      <c r="I246" s="99" t="s">
        <v>1978</v>
      </c>
      <c r="J246" s="100">
        <v>6175</v>
      </c>
      <c r="K246" s="46">
        <f t="shared" si="13"/>
        <v>15603</v>
      </c>
      <c r="L246" s="79"/>
      <c r="M246" s="100">
        <v>15603</v>
      </c>
      <c r="O246" s="98" t="s">
        <v>988</v>
      </c>
      <c r="P246" s="99" t="s">
        <v>1941</v>
      </c>
      <c r="Q246" s="100">
        <v>5000</v>
      </c>
      <c r="R246" s="100">
        <f t="shared" si="14"/>
        <v>1261124</v>
      </c>
      <c r="S246" s="79"/>
      <c r="T246" s="100">
        <v>1261124</v>
      </c>
      <c r="V246" s="98" t="s">
        <v>1007</v>
      </c>
      <c r="W246" s="99" t="s">
        <v>1946</v>
      </c>
      <c r="X246" s="100">
        <v>1</v>
      </c>
      <c r="Y246" s="100">
        <f t="shared" si="15"/>
        <v>1344643</v>
      </c>
      <c r="Z246" s="79"/>
      <c r="AA246" s="100">
        <v>1344643</v>
      </c>
    </row>
    <row r="247" spans="1:27" ht="15">
      <c r="A247" s="98" t="s">
        <v>1038</v>
      </c>
      <c r="B247" s="99" t="s">
        <v>1956</v>
      </c>
      <c r="C247" s="79"/>
      <c r="D247" s="46">
        <f t="shared" si="12"/>
        <v>56000</v>
      </c>
      <c r="E247" s="100">
        <v>12000</v>
      </c>
      <c r="F247" s="100">
        <v>44000</v>
      </c>
      <c r="H247" s="98" t="s">
        <v>1113</v>
      </c>
      <c r="I247" s="99" t="s">
        <v>1979</v>
      </c>
      <c r="J247" s="79"/>
      <c r="K247" s="46">
        <f t="shared" si="13"/>
        <v>1228621</v>
      </c>
      <c r="L247" s="79"/>
      <c r="M247" s="100">
        <v>1228621</v>
      </c>
      <c r="O247" s="98" t="s">
        <v>991</v>
      </c>
      <c r="P247" s="99" t="s">
        <v>1942</v>
      </c>
      <c r="Q247" s="79"/>
      <c r="R247" s="100">
        <f t="shared" si="14"/>
        <v>578104</v>
      </c>
      <c r="S247" s="100">
        <v>55100</v>
      </c>
      <c r="T247" s="100">
        <v>523004</v>
      </c>
      <c r="V247" s="98" t="s">
        <v>1010</v>
      </c>
      <c r="W247" s="99" t="s">
        <v>1947</v>
      </c>
      <c r="X247" s="100">
        <v>25259600</v>
      </c>
      <c r="Y247" s="100">
        <f t="shared" si="15"/>
        <v>6097230</v>
      </c>
      <c r="Z247" s="100">
        <v>7500</v>
      </c>
      <c r="AA247" s="100">
        <v>6089730</v>
      </c>
    </row>
    <row r="248" spans="1:27" ht="15">
      <c r="A248" s="98" t="s">
        <v>1041</v>
      </c>
      <c r="B248" s="99" t="s">
        <v>1957</v>
      </c>
      <c r="C248" s="79"/>
      <c r="D248" s="46">
        <f t="shared" si="12"/>
        <v>11400</v>
      </c>
      <c r="E248" s="79"/>
      <c r="F248" s="100">
        <v>11400</v>
      </c>
      <c r="H248" s="98" t="s">
        <v>1123</v>
      </c>
      <c r="I248" s="99" t="s">
        <v>1980</v>
      </c>
      <c r="J248" s="100">
        <v>100</v>
      </c>
      <c r="K248" s="46">
        <f t="shared" si="13"/>
        <v>746612</v>
      </c>
      <c r="L248" s="79"/>
      <c r="M248" s="100">
        <v>746612</v>
      </c>
      <c r="O248" s="98" t="s">
        <v>994</v>
      </c>
      <c r="P248" s="99" t="s">
        <v>1943</v>
      </c>
      <c r="Q248" s="100">
        <v>4389155</v>
      </c>
      <c r="R248" s="100">
        <f t="shared" si="14"/>
        <v>316349</v>
      </c>
      <c r="S248" s="100">
        <v>32750</v>
      </c>
      <c r="T248" s="100">
        <v>283599</v>
      </c>
      <c r="V248" s="98" t="s">
        <v>1013</v>
      </c>
      <c r="W248" s="99" t="s">
        <v>1948</v>
      </c>
      <c r="X248" s="100">
        <v>6815601</v>
      </c>
      <c r="Y248" s="100">
        <f t="shared" si="15"/>
        <v>46461142</v>
      </c>
      <c r="Z248" s="100">
        <v>1160001</v>
      </c>
      <c r="AA248" s="100">
        <v>45301141</v>
      </c>
    </row>
    <row r="249" spans="1:27" ht="15">
      <c r="A249" s="98" t="s">
        <v>1044</v>
      </c>
      <c r="B249" s="99" t="s">
        <v>1958</v>
      </c>
      <c r="C249" s="79"/>
      <c r="D249" s="46">
        <f t="shared" si="12"/>
        <v>74121</v>
      </c>
      <c r="E249" s="79"/>
      <c r="F249" s="100">
        <v>74121</v>
      </c>
      <c r="H249" s="98" t="s">
        <v>1126</v>
      </c>
      <c r="I249" s="99" t="s">
        <v>1747</v>
      </c>
      <c r="J249" s="100">
        <v>12469400</v>
      </c>
      <c r="K249" s="46">
        <f t="shared" si="13"/>
        <v>2786580</v>
      </c>
      <c r="L249" s="100">
        <v>15000</v>
      </c>
      <c r="M249" s="100">
        <v>2771580</v>
      </c>
      <c r="O249" s="98" t="s">
        <v>998</v>
      </c>
      <c r="P249" s="99" t="s">
        <v>1944</v>
      </c>
      <c r="Q249" s="100">
        <v>43759906</v>
      </c>
      <c r="R249" s="100">
        <f t="shared" si="14"/>
        <v>8877018</v>
      </c>
      <c r="S249" s="100">
        <v>203500</v>
      </c>
      <c r="T249" s="100">
        <v>8673518</v>
      </c>
      <c r="V249" s="98" t="s">
        <v>1016</v>
      </c>
      <c r="W249" s="99" t="s">
        <v>1949</v>
      </c>
      <c r="X249" s="100">
        <v>4786763</v>
      </c>
      <c r="Y249" s="100">
        <f t="shared" si="15"/>
        <v>8994004</v>
      </c>
      <c r="Z249" s="100">
        <v>77000</v>
      </c>
      <c r="AA249" s="100">
        <v>8917004</v>
      </c>
    </row>
    <row r="250" spans="1:27" ht="15">
      <c r="A250" s="98" t="s">
        <v>1047</v>
      </c>
      <c r="B250" s="99" t="s">
        <v>1959</v>
      </c>
      <c r="C250" s="79"/>
      <c r="D250" s="46">
        <f t="shared" si="12"/>
        <v>71677</v>
      </c>
      <c r="E250" s="100">
        <v>17000</v>
      </c>
      <c r="F250" s="100">
        <v>54677</v>
      </c>
      <c r="H250" s="98" t="s">
        <v>1128</v>
      </c>
      <c r="I250" s="99" t="s">
        <v>1981</v>
      </c>
      <c r="J250" s="79"/>
      <c r="K250" s="46">
        <f t="shared" si="13"/>
        <v>185601</v>
      </c>
      <c r="L250" s="79"/>
      <c r="M250" s="100">
        <v>185601</v>
      </c>
      <c r="O250" s="98" t="s">
        <v>1001</v>
      </c>
      <c r="P250" s="99" t="s">
        <v>2272</v>
      </c>
      <c r="Q250" s="100">
        <v>494100</v>
      </c>
      <c r="R250" s="100">
        <f t="shared" si="14"/>
        <v>88002</v>
      </c>
      <c r="S250" s="79"/>
      <c r="T250" s="100">
        <v>88002</v>
      </c>
      <c r="V250" s="98" t="s">
        <v>1019</v>
      </c>
      <c r="W250" s="99" t="s">
        <v>1950</v>
      </c>
      <c r="X250" s="100">
        <v>116313</v>
      </c>
      <c r="Y250" s="100">
        <f t="shared" si="15"/>
        <v>6136324</v>
      </c>
      <c r="Z250" s="79"/>
      <c r="AA250" s="100">
        <v>6136324</v>
      </c>
    </row>
    <row r="251" spans="1:27" ht="15">
      <c r="A251" s="98" t="s">
        <v>1050</v>
      </c>
      <c r="B251" s="99" t="s">
        <v>1960</v>
      </c>
      <c r="C251" s="79"/>
      <c r="D251" s="46">
        <f t="shared" si="12"/>
        <v>743456</v>
      </c>
      <c r="E251" s="100">
        <v>78150</v>
      </c>
      <c r="F251" s="100">
        <v>665306</v>
      </c>
      <c r="H251" s="98" t="s">
        <v>1131</v>
      </c>
      <c r="I251" s="99" t="s">
        <v>1982</v>
      </c>
      <c r="J251" s="100">
        <v>26720</v>
      </c>
      <c r="K251" s="46">
        <f t="shared" si="13"/>
        <v>12597</v>
      </c>
      <c r="L251" s="79"/>
      <c r="M251" s="100">
        <v>12597</v>
      </c>
      <c r="O251" s="98" t="s">
        <v>1004</v>
      </c>
      <c r="P251" s="99" t="s">
        <v>1945</v>
      </c>
      <c r="Q251" s="100">
        <v>10176000</v>
      </c>
      <c r="R251" s="100">
        <f t="shared" si="14"/>
        <v>1031183</v>
      </c>
      <c r="S251" s="79"/>
      <c r="T251" s="100">
        <v>1031183</v>
      </c>
      <c r="V251" s="98" t="s">
        <v>1022</v>
      </c>
      <c r="W251" s="99" t="s">
        <v>1951</v>
      </c>
      <c r="X251" s="100">
        <v>54235004</v>
      </c>
      <c r="Y251" s="100">
        <f t="shared" si="15"/>
        <v>23325314</v>
      </c>
      <c r="Z251" s="100">
        <v>16000</v>
      </c>
      <c r="AA251" s="100">
        <v>23309314</v>
      </c>
    </row>
    <row r="252" spans="1:27" ht="15">
      <c r="A252" s="98" t="s">
        <v>1053</v>
      </c>
      <c r="B252" s="99" t="s">
        <v>1961</v>
      </c>
      <c r="C252" s="100">
        <v>320000</v>
      </c>
      <c r="D252" s="46">
        <f t="shared" si="12"/>
        <v>488477</v>
      </c>
      <c r="E252" s="100">
        <v>2000</v>
      </c>
      <c r="F252" s="100">
        <v>486477</v>
      </c>
      <c r="H252" s="98" t="s">
        <v>1134</v>
      </c>
      <c r="I252" s="99" t="s">
        <v>1899</v>
      </c>
      <c r="J252" s="100">
        <v>500</v>
      </c>
      <c r="K252" s="46">
        <f t="shared" si="13"/>
        <v>5857218</v>
      </c>
      <c r="L252" s="79"/>
      <c r="M252" s="100">
        <v>5857218</v>
      </c>
      <c r="O252" s="98" t="s">
        <v>1007</v>
      </c>
      <c r="P252" s="99" t="s">
        <v>1946</v>
      </c>
      <c r="Q252" s="100">
        <v>19080404</v>
      </c>
      <c r="R252" s="100">
        <f t="shared" si="14"/>
        <v>1047082</v>
      </c>
      <c r="S252" s="79"/>
      <c r="T252" s="100">
        <v>1047082</v>
      </c>
      <c r="V252" s="98" t="s">
        <v>1025</v>
      </c>
      <c r="W252" s="99" t="s">
        <v>1952</v>
      </c>
      <c r="X252" s="100">
        <v>5000</v>
      </c>
      <c r="Y252" s="100">
        <f t="shared" si="15"/>
        <v>6953096</v>
      </c>
      <c r="Z252" s="79"/>
      <c r="AA252" s="100">
        <v>6953096</v>
      </c>
    </row>
    <row r="253" spans="1:27" ht="15">
      <c r="A253" s="98" t="s">
        <v>1056</v>
      </c>
      <c r="B253" s="99" t="s">
        <v>1962</v>
      </c>
      <c r="C253" s="79"/>
      <c r="D253" s="46">
        <f t="shared" si="12"/>
        <v>213965</v>
      </c>
      <c r="E253" s="79"/>
      <c r="F253" s="100">
        <v>213965</v>
      </c>
      <c r="H253" s="98" t="s">
        <v>1136</v>
      </c>
      <c r="I253" s="99" t="s">
        <v>1900</v>
      </c>
      <c r="J253" s="100">
        <v>2627000</v>
      </c>
      <c r="K253" s="46">
        <f t="shared" si="13"/>
        <v>6576754</v>
      </c>
      <c r="L253" s="79"/>
      <c r="M253" s="100">
        <v>6576754</v>
      </c>
      <c r="O253" s="98" t="s">
        <v>1010</v>
      </c>
      <c r="P253" s="99" t="s">
        <v>1947</v>
      </c>
      <c r="Q253" s="100">
        <v>44110058</v>
      </c>
      <c r="R253" s="100">
        <f t="shared" si="14"/>
        <v>31173758</v>
      </c>
      <c r="S253" s="100">
        <v>2694551</v>
      </c>
      <c r="T253" s="100">
        <v>28479207</v>
      </c>
      <c r="V253" s="98" t="s">
        <v>1028</v>
      </c>
      <c r="W253" s="99" t="s">
        <v>1953</v>
      </c>
      <c r="X253" s="100">
        <v>502800</v>
      </c>
      <c r="Y253" s="100">
        <f t="shared" si="15"/>
        <v>2367371</v>
      </c>
      <c r="Z253" s="79"/>
      <c r="AA253" s="100">
        <v>2367371</v>
      </c>
    </row>
    <row r="254" spans="1:27" ht="15">
      <c r="A254" s="98" t="s">
        <v>1059</v>
      </c>
      <c r="B254" s="99" t="s">
        <v>1963</v>
      </c>
      <c r="C254" s="100">
        <v>100000</v>
      </c>
      <c r="D254" s="46">
        <f t="shared" si="12"/>
        <v>108502</v>
      </c>
      <c r="E254" s="79"/>
      <c r="F254" s="100">
        <v>108502</v>
      </c>
      <c r="H254" s="98" t="s">
        <v>1138</v>
      </c>
      <c r="I254" s="99" t="s">
        <v>1983</v>
      </c>
      <c r="J254" s="100">
        <v>23700</v>
      </c>
      <c r="K254" s="46">
        <f t="shared" si="13"/>
        <v>305082</v>
      </c>
      <c r="L254" s="79"/>
      <c r="M254" s="100">
        <v>305082</v>
      </c>
      <c r="O254" s="98" t="s">
        <v>1013</v>
      </c>
      <c r="P254" s="99" t="s">
        <v>1948</v>
      </c>
      <c r="Q254" s="100">
        <v>346536602</v>
      </c>
      <c r="R254" s="100">
        <f t="shared" si="14"/>
        <v>99828763</v>
      </c>
      <c r="S254" s="100">
        <v>3655303</v>
      </c>
      <c r="T254" s="100">
        <v>96173460</v>
      </c>
      <c r="V254" s="98" t="s">
        <v>1031</v>
      </c>
      <c r="W254" s="99" t="s">
        <v>1954</v>
      </c>
      <c r="X254" s="79"/>
      <c r="Y254" s="100">
        <f t="shared" si="15"/>
        <v>1333935</v>
      </c>
      <c r="Z254" s="79"/>
      <c r="AA254" s="100">
        <v>1333935</v>
      </c>
    </row>
    <row r="255" spans="1:27" ht="15">
      <c r="A255" s="98" t="s">
        <v>1062</v>
      </c>
      <c r="B255" s="99" t="s">
        <v>1928</v>
      </c>
      <c r="C255" s="79"/>
      <c r="D255" s="46">
        <f t="shared" si="12"/>
        <v>141495</v>
      </c>
      <c r="E255" s="79"/>
      <c r="F255" s="100">
        <v>141495</v>
      </c>
      <c r="H255" s="98" t="s">
        <v>1147</v>
      </c>
      <c r="I255" s="99" t="s">
        <v>1984</v>
      </c>
      <c r="J255" s="79"/>
      <c r="K255" s="46">
        <f t="shared" si="13"/>
        <v>21803941</v>
      </c>
      <c r="L255" s="79"/>
      <c r="M255" s="100">
        <v>21803941</v>
      </c>
      <c r="O255" s="98" t="s">
        <v>1016</v>
      </c>
      <c r="P255" s="99" t="s">
        <v>1949</v>
      </c>
      <c r="Q255" s="100">
        <v>448500</v>
      </c>
      <c r="R255" s="100">
        <f t="shared" si="14"/>
        <v>9415863</v>
      </c>
      <c r="S255" s="100">
        <v>5940367</v>
      </c>
      <c r="T255" s="100">
        <v>3475496</v>
      </c>
      <c r="V255" s="98" t="s">
        <v>1035</v>
      </c>
      <c r="W255" s="99" t="s">
        <v>1955</v>
      </c>
      <c r="X255" s="100">
        <v>1184991</v>
      </c>
      <c r="Y255" s="100">
        <f t="shared" si="15"/>
        <v>1265678</v>
      </c>
      <c r="Z255" s="100">
        <v>1082085</v>
      </c>
      <c r="AA255" s="100">
        <v>183593</v>
      </c>
    </row>
    <row r="256" spans="1:27" ht="15">
      <c r="A256" s="98" t="s">
        <v>1064</v>
      </c>
      <c r="B256" s="99" t="s">
        <v>1964</v>
      </c>
      <c r="C256" s="100">
        <v>22500</v>
      </c>
      <c r="D256" s="46">
        <f t="shared" si="12"/>
        <v>40200</v>
      </c>
      <c r="E256" s="100">
        <v>4500</v>
      </c>
      <c r="F256" s="100">
        <v>35700</v>
      </c>
      <c r="H256" s="98" t="s">
        <v>1150</v>
      </c>
      <c r="I256" s="99" t="s">
        <v>1985</v>
      </c>
      <c r="J256" s="100">
        <v>49150</v>
      </c>
      <c r="K256" s="46">
        <f t="shared" si="13"/>
        <v>231857</v>
      </c>
      <c r="L256" s="100">
        <v>100000</v>
      </c>
      <c r="M256" s="100">
        <v>131857</v>
      </c>
      <c r="O256" s="98" t="s">
        <v>1019</v>
      </c>
      <c r="P256" s="99" t="s">
        <v>1950</v>
      </c>
      <c r="Q256" s="100">
        <v>7184020</v>
      </c>
      <c r="R256" s="100">
        <f t="shared" si="14"/>
        <v>6375401</v>
      </c>
      <c r="S256" s="100">
        <v>1</v>
      </c>
      <c r="T256" s="100">
        <v>6375400</v>
      </c>
      <c r="V256" s="98" t="s">
        <v>1038</v>
      </c>
      <c r="W256" s="99" t="s">
        <v>1956</v>
      </c>
      <c r="X256" s="100">
        <v>305450</v>
      </c>
      <c r="Y256" s="100">
        <f t="shared" si="15"/>
        <v>580295</v>
      </c>
      <c r="Z256" s="100">
        <v>47150</v>
      </c>
      <c r="AA256" s="100">
        <v>533145</v>
      </c>
    </row>
    <row r="257" spans="1:27" ht="15">
      <c r="A257" s="98" t="s">
        <v>1067</v>
      </c>
      <c r="B257" s="99" t="s">
        <v>1965</v>
      </c>
      <c r="C257" s="79"/>
      <c r="D257" s="46">
        <f t="shared" si="12"/>
        <v>37200</v>
      </c>
      <c r="E257" s="79"/>
      <c r="F257" s="100">
        <v>37200</v>
      </c>
      <c r="H257" s="98" t="s">
        <v>1152</v>
      </c>
      <c r="I257" s="99" t="s">
        <v>1986</v>
      </c>
      <c r="J257" s="79"/>
      <c r="K257" s="46">
        <f t="shared" si="13"/>
        <v>37145</v>
      </c>
      <c r="L257" s="79"/>
      <c r="M257" s="100">
        <v>37145</v>
      </c>
      <c r="O257" s="98" t="s">
        <v>1022</v>
      </c>
      <c r="P257" s="99" t="s">
        <v>1951</v>
      </c>
      <c r="Q257" s="100">
        <v>12774413</v>
      </c>
      <c r="R257" s="100">
        <f t="shared" si="14"/>
        <v>2199555</v>
      </c>
      <c r="S257" s="100">
        <v>633407</v>
      </c>
      <c r="T257" s="100">
        <v>1566148</v>
      </c>
      <c r="V257" s="98" t="s">
        <v>1041</v>
      </c>
      <c r="W257" s="99" t="s">
        <v>1957</v>
      </c>
      <c r="X257" s="79"/>
      <c r="Y257" s="100">
        <f t="shared" si="15"/>
        <v>72143</v>
      </c>
      <c r="Z257" s="100">
        <v>910</v>
      </c>
      <c r="AA257" s="100">
        <v>71233</v>
      </c>
    </row>
    <row r="258" spans="1:27" ht="15">
      <c r="A258" s="98" t="s">
        <v>1070</v>
      </c>
      <c r="B258" s="99" t="s">
        <v>1966</v>
      </c>
      <c r="C258" s="79"/>
      <c r="D258" s="46">
        <f t="shared" si="12"/>
        <v>10686</v>
      </c>
      <c r="E258" s="100">
        <v>1800</v>
      </c>
      <c r="F258" s="100">
        <v>8886</v>
      </c>
      <c r="H258" s="163" t="s">
        <v>1144</v>
      </c>
      <c r="I258" s="99" t="s">
        <v>1987</v>
      </c>
      <c r="J258" s="100">
        <v>316000</v>
      </c>
      <c r="K258" s="46">
        <f t="shared" si="13"/>
        <v>5961332</v>
      </c>
      <c r="L258" s="100">
        <v>50001</v>
      </c>
      <c r="M258" s="100">
        <v>5911331</v>
      </c>
      <c r="O258" s="98" t="s">
        <v>1025</v>
      </c>
      <c r="P258" s="99" t="s">
        <v>1952</v>
      </c>
      <c r="Q258" s="100">
        <v>35931047</v>
      </c>
      <c r="R258" s="100">
        <f t="shared" si="14"/>
        <v>5726030</v>
      </c>
      <c r="S258" s="100">
        <v>229800</v>
      </c>
      <c r="T258" s="100">
        <v>5496230</v>
      </c>
      <c r="V258" s="98" t="s">
        <v>1044</v>
      </c>
      <c r="W258" s="99" t="s">
        <v>1958</v>
      </c>
      <c r="X258" s="79"/>
      <c r="Y258" s="100">
        <f t="shared" si="15"/>
        <v>77572</v>
      </c>
      <c r="Z258" s="79"/>
      <c r="AA258" s="100">
        <v>77572</v>
      </c>
    </row>
    <row r="259" spans="1:27" ht="15">
      <c r="A259" s="98" t="s">
        <v>1073</v>
      </c>
      <c r="B259" s="99" t="s">
        <v>1967</v>
      </c>
      <c r="C259" s="79"/>
      <c r="D259" s="46">
        <f t="shared" si="12"/>
        <v>154540</v>
      </c>
      <c r="E259" s="79"/>
      <c r="F259" s="100">
        <v>154540</v>
      </c>
      <c r="H259" s="98" t="s">
        <v>1156</v>
      </c>
      <c r="I259" s="99" t="s">
        <v>1988</v>
      </c>
      <c r="J259" s="79"/>
      <c r="K259" s="46">
        <f t="shared" si="13"/>
        <v>23551</v>
      </c>
      <c r="L259" s="79"/>
      <c r="M259" s="100">
        <v>23551</v>
      </c>
      <c r="O259" s="98" t="s">
        <v>1028</v>
      </c>
      <c r="P259" s="99" t="s">
        <v>1953</v>
      </c>
      <c r="Q259" s="100">
        <v>83105895</v>
      </c>
      <c r="R259" s="100">
        <f t="shared" si="14"/>
        <v>3718596</v>
      </c>
      <c r="S259" s="100">
        <v>2600</v>
      </c>
      <c r="T259" s="100">
        <v>3715996</v>
      </c>
      <c r="V259" s="98" t="s">
        <v>1047</v>
      </c>
      <c r="W259" s="99" t="s">
        <v>1959</v>
      </c>
      <c r="X259" s="79"/>
      <c r="Y259" s="100">
        <f t="shared" si="15"/>
        <v>816649</v>
      </c>
      <c r="Z259" s="79"/>
      <c r="AA259" s="100">
        <v>816649</v>
      </c>
    </row>
    <row r="260" spans="1:27" ht="15">
      <c r="A260" s="98" t="s">
        <v>1076</v>
      </c>
      <c r="B260" s="99" t="s">
        <v>1968</v>
      </c>
      <c r="C260" s="79"/>
      <c r="D260" s="46">
        <f t="shared" si="12"/>
        <v>38895</v>
      </c>
      <c r="E260" s="79"/>
      <c r="F260" s="100">
        <v>38895</v>
      </c>
      <c r="H260" s="98" t="s">
        <v>1159</v>
      </c>
      <c r="I260" s="99" t="s">
        <v>1989</v>
      </c>
      <c r="J260" s="100">
        <v>82500</v>
      </c>
      <c r="K260" s="46">
        <f t="shared" si="13"/>
        <v>1678895</v>
      </c>
      <c r="L260" s="79"/>
      <c r="M260" s="100">
        <v>1678895</v>
      </c>
      <c r="O260" s="98" t="s">
        <v>1031</v>
      </c>
      <c r="P260" s="99" t="s">
        <v>1954</v>
      </c>
      <c r="Q260" s="100">
        <v>10906286</v>
      </c>
      <c r="R260" s="100">
        <f t="shared" si="14"/>
        <v>2451656</v>
      </c>
      <c r="S260" s="79"/>
      <c r="T260" s="100">
        <v>2451656</v>
      </c>
      <c r="V260" s="98" t="s">
        <v>1050</v>
      </c>
      <c r="W260" s="99" t="s">
        <v>1960</v>
      </c>
      <c r="X260" s="100">
        <v>679550</v>
      </c>
      <c r="Y260" s="100">
        <f t="shared" si="15"/>
        <v>2569836</v>
      </c>
      <c r="Z260" s="79"/>
      <c r="AA260" s="100">
        <v>2569836</v>
      </c>
    </row>
    <row r="261" spans="1:27" ht="15">
      <c r="A261" s="98" t="s">
        <v>1079</v>
      </c>
      <c r="B261" s="99" t="s">
        <v>1969</v>
      </c>
      <c r="C261" s="100">
        <v>506100</v>
      </c>
      <c r="D261" s="46">
        <f t="shared" si="12"/>
        <v>129934</v>
      </c>
      <c r="E261" s="100">
        <v>20750</v>
      </c>
      <c r="F261" s="100">
        <v>109184</v>
      </c>
      <c r="H261" s="98" t="s">
        <v>1165</v>
      </c>
      <c r="I261" s="99" t="s">
        <v>1990</v>
      </c>
      <c r="J261" s="79"/>
      <c r="K261" s="46">
        <f t="shared" si="13"/>
        <v>2483702</v>
      </c>
      <c r="L261" s="100">
        <v>8000</v>
      </c>
      <c r="M261" s="100">
        <v>2475702</v>
      </c>
      <c r="O261" s="98" t="s">
        <v>1035</v>
      </c>
      <c r="P261" s="99" t="s">
        <v>1955</v>
      </c>
      <c r="Q261" s="100">
        <v>1</v>
      </c>
      <c r="R261" s="100">
        <f t="shared" si="14"/>
        <v>1254415</v>
      </c>
      <c r="S261" s="79"/>
      <c r="T261" s="100">
        <v>1254415</v>
      </c>
      <c r="V261" s="98" t="s">
        <v>1053</v>
      </c>
      <c r="W261" s="99" t="s">
        <v>1961</v>
      </c>
      <c r="X261" s="100">
        <v>129425</v>
      </c>
      <c r="Y261" s="100">
        <f t="shared" si="15"/>
        <v>568841</v>
      </c>
      <c r="Z261" s="79"/>
      <c r="AA261" s="100">
        <v>568841</v>
      </c>
    </row>
    <row r="262" spans="1:27" ht="15">
      <c r="A262" s="98" t="s">
        <v>1082</v>
      </c>
      <c r="B262" s="99" t="s">
        <v>1970</v>
      </c>
      <c r="C262" s="100">
        <v>291900</v>
      </c>
      <c r="D262" s="46">
        <f t="shared" si="12"/>
        <v>262874</v>
      </c>
      <c r="E262" s="100">
        <v>166650</v>
      </c>
      <c r="F262" s="100">
        <v>96224</v>
      </c>
      <c r="H262" s="98" t="s">
        <v>1168</v>
      </c>
      <c r="I262" s="99" t="s">
        <v>1991</v>
      </c>
      <c r="J262" s="100">
        <v>17746412</v>
      </c>
      <c r="K262" s="46">
        <f t="shared" si="13"/>
        <v>1783897</v>
      </c>
      <c r="L262" s="100">
        <v>3101</v>
      </c>
      <c r="M262" s="100">
        <v>1780796</v>
      </c>
      <c r="O262" s="98" t="s">
        <v>1038</v>
      </c>
      <c r="P262" s="99" t="s">
        <v>1956</v>
      </c>
      <c r="Q262" s="79"/>
      <c r="R262" s="100">
        <f t="shared" si="14"/>
        <v>344414</v>
      </c>
      <c r="S262" s="100">
        <v>81470</v>
      </c>
      <c r="T262" s="100">
        <v>262944</v>
      </c>
      <c r="V262" s="98" t="s">
        <v>1056</v>
      </c>
      <c r="W262" s="99" t="s">
        <v>1962</v>
      </c>
      <c r="X262" s="100">
        <v>105500</v>
      </c>
      <c r="Y262" s="100">
        <f t="shared" si="15"/>
        <v>41200</v>
      </c>
      <c r="Z262" s="79"/>
      <c r="AA262" s="100">
        <v>41200</v>
      </c>
    </row>
    <row r="263" spans="1:27" ht="15">
      <c r="A263" s="98" t="s">
        <v>1085</v>
      </c>
      <c r="B263" s="99" t="s">
        <v>1971</v>
      </c>
      <c r="C263" s="79"/>
      <c r="D263" s="46">
        <f aca="true" t="shared" si="16" ref="D263:D326">E263+F263</f>
        <v>27700</v>
      </c>
      <c r="E263" s="79"/>
      <c r="F263" s="100">
        <v>27700</v>
      </c>
      <c r="H263" s="98" t="s">
        <v>1171</v>
      </c>
      <c r="I263" s="99" t="s">
        <v>1992</v>
      </c>
      <c r="J263" s="79"/>
      <c r="K263" s="46">
        <f aca="true" t="shared" si="17" ref="K263:K326">L263+M263</f>
        <v>5500</v>
      </c>
      <c r="L263" s="79"/>
      <c r="M263" s="100">
        <v>5500</v>
      </c>
      <c r="O263" s="98" t="s">
        <v>1041</v>
      </c>
      <c r="P263" s="99" t="s">
        <v>1957</v>
      </c>
      <c r="Q263" s="79"/>
      <c r="R263" s="100">
        <f aca="true" t="shared" si="18" ref="R263:R326">S263+T263</f>
        <v>36350</v>
      </c>
      <c r="S263" s="79"/>
      <c r="T263" s="100">
        <v>36350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1105127</v>
      </c>
      <c r="Z263" s="79"/>
      <c r="AA263" s="100">
        <v>1105127</v>
      </c>
    </row>
    <row r="264" spans="1:27" ht="15">
      <c r="A264" s="98" t="s">
        <v>1088</v>
      </c>
      <c r="B264" s="99" t="s">
        <v>1972</v>
      </c>
      <c r="C264" s="79"/>
      <c r="D264" s="46">
        <f t="shared" si="16"/>
        <v>266409</v>
      </c>
      <c r="E264" s="100">
        <v>60000</v>
      </c>
      <c r="F264" s="100">
        <v>206409</v>
      </c>
      <c r="H264" s="98" t="s">
        <v>1177</v>
      </c>
      <c r="I264" s="99" t="s">
        <v>1994</v>
      </c>
      <c r="J264" s="100">
        <v>4300</v>
      </c>
      <c r="K264" s="46">
        <f t="shared" si="17"/>
        <v>42900</v>
      </c>
      <c r="L264" s="79"/>
      <c r="M264" s="100">
        <v>42900</v>
      </c>
      <c r="O264" s="98" t="s">
        <v>1044</v>
      </c>
      <c r="P264" s="99" t="s">
        <v>1958</v>
      </c>
      <c r="Q264" s="79"/>
      <c r="R264" s="100">
        <f t="shared" si="18"/>
        <v>587837</v>
      </c>
      <c r="S264" s="100">
        <v>22000</v>
      </c>
      <c r="T264" s="100">
        <v>565837</v>
      </c>
      <c r="V264" s="98" t="s">
        <v>1062</v>
      </c>
      <c r="W264" s="99" t="s">
        <v>1928</v>
      </c>
      <c r="X264" s="100">
        <v>842000</v>
      </c>
      <c r="Y264" s="100">
        <f t="shared" si="19"/>
        <v>336255</v>
      </c>
      <c r="Z264" s="79"/>
      <c r="AA264" s="100">
        <v>336255</v>
      </c>
    </row>
    <row r="265" spans="1:27" ht="15">
      <c r="A265" s="98" t="s">
        <v>1091</v>
      </c>
      <c r="B265" s="99" t="s">
        <v>2219</v>
      </c>
      <c r="C265" s="79"/>
      <c r="D265" s="46">
        <f t="shared" si="16"/>
        <v>300</v>
      </c>
      <c r="E265" s="79"/>
      <c r="F265" s="100">
        <v>300</v>
      </c>
      <c r="H265" s="98" t="s">
        <v>1183</v>
      </c>
      <c r="I265" s="99" t="s">
        <v>1996</v>
      </c>
      <c r="J265" s="79"/>
      <c r="K265" s="46">
        <f t="shared" si="17"/>
        <v>119420</v>
      </c>
      <c r="L265" s="79"/>
      <c r="M265" s="100">
        <v>119420</v>
      </c>
      <c r="O265" s="98" t="s">
        <v>1047</v>
      </c>
      <c r="P265" s="99" t="s">
        <v>1959</v>
      </c>
      <c r="Q265" s="100">
        <v>545936</v>
      </c>
      <c r="R265" s="100">
        <f t="shared" si="18"/>
        <v>453371</v>
      </c>
      <c r="S265" s="100">
        <v>17000</v>
      </c>
      <c r="T265" s="100">
        <v>436371</v>
      </c>
      <c r="V265" s="98" t="s">
        <v>1064</v>
      </c>
      <c r="W265" s="99" t="s">
        <v>1964</v>
      </c>
      <c r="X265" s="79"/>
      <c r="Y265" s="100">
        <f t="shared" si="19"/>
        <v>36735</v>
      </c>
      <c r="Z265" s="79"/>
      <c r="AA265" s="100">
        <v>36735</v>
      </c>
    </row>
    <row r="266" spans="1:27" ht="15">
      <c r="A266" s="98" t="s">
        <v>1094</v>
      </c>
      <c r="B266" s="99" t="s">
        <v>1973</v>
      </c>
      <c r="C266" s="100">
        <v>1235921</v>
      </c>
      <c r="D266" s="46">
        <f t="shared" si="16"/>
        <v>756978</v>
      </c>
      <c r="E266" s="100">
        <v>77400</v>
      </c>
      <c r="F266" s="100">
        <v>679578</v>
      </c>
      <c r="H266" s="98" t="s">
        <v>1186</v>
      </c>
      <c r="I266" s="99" t="s">
        <v>1997</v>
      </c>
      <c r="J266" s="79"/>
      <c r="K266" s="46">
        <f t="shared" si="17"/>
        <v>190400</v>
      </c>
      <c r="L266" s="100">
        <v>16900</v>
      </c>
      <c r="M266" s="100">
        <v>173500</v>
      </c>
      <c r="O266" s="98" t="s">
        <v>1050</v>
      </c>
      <c r="P266" s="99" t="s">
        <v>1960</v>
      </c>
      <c r="Q266" s="79"/>
      <c r="R266" s="100">
        <f t="shared" si="18"/>
        <v>3306522</v>
      </c>
      <c r="S266" s="100">
        <v>314725</v>
      </c>
      <c r="T266" s="100">
        <v>2991797</v>
      </c>
      <c r="V266" s="98" t="s">
        <v>1067</v>
      </c>
      <c r="W266" s="99" t="s">
        <v>1965</v>
      </c>
      <c r="X266" s="100">
        <v>500</v>
      </c>
      <c r="Y266" s="100">
        <f t="shared" si="19"/>
        <v>180015</v>
      </c>
      <c r="Z266" s="100">
        <v>8399</v>
      </c>
      <c r="AA266" s="100">
        <v>171616</v>
      </c>
    </row>
    <row r="267" spans="1:27" ht="15">
      <c r="A267" s="98" t="s">
        <v>1097</v>
      </c>
      <c r="B267" s="99" t="s">
        <v>1974</v>
      </c>
      <c r="C267" s="100">
        <v>1539000</v>
      </c>
      <c r="D267" s="46">
        <f t="shared" si="16"/>
        <v>972212</v>
      </c>
      <c r="E267" s="100">
        <v>4500</v>
      </c>
      <c r="F267" s="100">
        <v>967712</v>
      </c>
      <c r="H267" s="98" t="s">
        <v>1189</v>
      </c>
      <c r="I267" s="99" t="s">
        <v>1998</v>
      </c>
      <c r="J267" s="79"/>
      <c r="K267" s="46">
        <f t="shared" si="17"/>
        <v>242517</v>
      </c>
      <c r="L267" s="79"/>
      <c r="M267" s="100">
        <v>242517</v>
      </c>
      <c r="O267" s="98" t="s">
        <v>1053</v>
      </c>
      <c r="P267" s="99" t="s">
        <v>1961</v>
      </c>
      <c r="Q267" s="100">
        <v>632600</v>
      </c>
      <c r="R267" s="100">
        <f t="shared" si="18"/>
        <v>1662560</v>
      </c>
      <c r="S267" s="100">
        <v>495210</v>
      </c>
      <c r="T267" s="100">
        <v>1167350</v>
      </c>
      <c r="V267" s="98" t="s">
        <v>1070</v>
      </c>
      <c r="W267" s="99" t="s">
        <v>1966</v>
      </c>
      <c r="X267" s="79"/>
      <c r="Y267" s="100">
        <f t="shared" si="19"/>
        <v>105312</v>
      </c>
      <c r="Z267" s="100">
        <v>3695</v>
      </c>
      <c r="AA267" s="100">
        <v>101617</v>
      </c>
    </row>
    <row r="268" spans="1:27" ht="15">
      <c r="A268" s="98" t="s">
        <v>1100</v>
      </c>
      <c r="B268" s="99" t="s">
        <v>1975</v>
      </c>
      <c r="C268" s="79"/>
      <c r="D268" s="46">
        <f t="shared" si="16"/>
        <v>6336</v>
      </c>
      <c r="E268" s="79"/>
      <c r="F268" s="100">
        <v>6336</v>
      </c>
      <c r="H268" s="98" t="s">
        <v>1192</v>
      </c>
      <c r="I268" s="99" t="s">
        <v>1932</v>
      </c>
      <c r="J268" s="100">
        <v>688801</v>
      </c>
      <c r="K268" s="46">
        <f t="shared" si="17"/>
        <v>801709</v>
      </c>
      <c r="L268" s="100">
        <v>105144</v>
      </c>
      <c r="M268" s="100">
        <v>696565</v>
      </c>
      <c r="O268" s="98" t="s">
        <v>1056</v>
      </c>
      <c r="P268" s="99" t="s">
        <v>1962</v>
      </c>
      <c r="Q268" s="100">
        <v>4300</v>
      </c>
      <c r="R268" s="100">
        <f t="shared" si="18"/>
        <v>1207183</v>
      </c>
      <c r="S268" s="100">
        <v>9225</v>
      </c>
      <c r="T268" s="100">
        <v>1197958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1103</v>
      </c>
      <c r="B269" s="99" t="s">
        <v>1976</v>
      </c>
      <c r="C269" s="79"/>
      <c r="D269" s="46">
        <f t="shared" si="16"/>
        <v>568446</v>
      </c>
      <c r="E269" s="79"/>
      <c r="F269" s="100">
        <v>568446</v>
      </c>
      <c r="H269" s="98" t="s">
        <v>1194</v>
      </c>
      <c r="I269" s="99" t="s">
        <v>1999</v>
      </c>
      <c r="J269" s="100">
        <v>123500</v>
      </c>
      <c r="K269" s="46">
        <f t="shared" si="17"/>
        <v>1312366</v>
      </c>
      <c r="L269" s="100">
        <v>360000</v>
      </c>
      <c r="M269" s="100">
        <v>952366</v>
      </c>
      <c r="O269" s="98" t="s">
        <v>1059</v>
      </c>
      <c r="P269" s="99" t="s">
        <v>1963</v>
      </c>
      <c r="Q269" s="100">
        <v>100000</v>
      </c>
      <c r="R269" s="100">
        <f t="shared" si="18"/>
        <v>466258</v>
      </c>
      <c r="S269" s="79"/>
      <c r="T269" s="100">
        <v>466258</v>
      </c>
      <c r="V269" s="98" t="s">
        <v>1076</v>
      </c>
      <c r="W269" s="99" t="s">
        <v>1968</v>
      </c>
      <c r="X269" s="100">
        <v>92590</v>
      </c>
      <c r="Y269" s="100">
        <f t="shared" si="19"/>
        <v>503222</v>
      </c>
      <c r="Z269" s="100">
        <v>52650</v>
      </c>
      <c r="AA269" s="100">
        <v>450572</v>
      </c>
    </row>
    <row r="270" spans="1:27" ht="15">
      <c r="A270" s="98" t="s">
        <v>1106</v>
      </c>
      <c r="B270" s="99" t="s">
        <v>1977</v>
      </c>
      <c r="C270" s="100">
        <v>1</v>
      </c>
      <c r="D270" s="46">
        <f t="shared" si="16"/>
        <v>191870</v>
      </c>
      <c r="E270" s="100">
        <v>137900</v>
      </c>
      <c r="F270" s="100">
        <v>53970</v>
      </c>
      <c r="H270" s="98" t="s">
        <v>1196</v>
      </c>
      <c r="I270" s="99" t="s">
        <v>2000</v>
      </c>
      <c r="J270" s="100">
        <v>202200</v>
      </c>
      <c r="K270" s="46">
        <f t="shared" si="17"/>
        <v>2209704</v>
      </c>
      <c r="L270" s="79"/>
      <c r="M270" s="100">
        <v>2209704</v>
      </c>
      <c r="O270" s="98" t="s">
        <v>1062</v>
      </c>
      <c r="P270" s="99" t="s">
        <v>1928</v>
      </c>
      <c r="Q270" s="79"/>
      <c r="R270" s="100">
        <f t="shared" si="18"/>
        <v>1545874</v>
      </c>
      <c r="S270" s="100">
        <v>277735</v>
      </c>
      <c r="T270" s="100">
        <v>1268139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1109</v>
      </c>
      <c r="B271" s="99" t="s">
        <v>1978</v>
      </c>
      <c r="C271" s="100">
        <v>21000</v>
      </c>
      <c r="D271" s="46">
        <f t="shared" si="16"/>
        <v>254779</v>
      </c>
      <c r="E271" s="79"/>
      <c r="F271" s="100">
        <v>254779</v>
      </c>
      <c r="H271" s="98" t="s">
        <v>1199</v>
      </c>
      <c r="I271" s="99" t="s">
        <v>2001</v>
      </c>
      <c r="J271" s="79"/>
      <c r="K271" s="46">
        <f t="shared" si="17"/>
        <v>49883</v>
      </c>
      <c r="L271" s="79"/>
      <c r="M271" s="100">
        <v>49883</v>
      </c>
      <c r="O271" s="98" t="s">
        <v>1064</v>
      </c>
      <c r="P271" s="99" t="s">
        <v>1964</v>
      </c>
      <c r="Q271" s="100">
        <v>528508</v>
      </c>
      <c r="R271" s="100">
        <f t="shared" si="18"/>
        <v>331615</v>
      </c>
      <c r="S271" s="100">
        <v>29500</v>
      </c>
      <c r="T271" s="100">
        <v>302115</v>
      </c>
      <c r="V271" s="98" t="s">
        <v>1082</v>
      </c>
      <c r="W271" s="99" t="s">
        <v>1970</v>
      </c>
      <c r="X271" s="100">
        <v>200</v>
      </c>
      <c r="Y271" s="100">
        <f t="shared" si="19"/>
        <v>329170</v>
      </c>
      <c r="Z271" s="100">
        <v>6000</v>
      </c>
      <c r="AA271" s="100">
        <v>323170</v>
      </c>
    </row>
    <row r="272" spans="1:27" ht="15">
      <c r="A272" s="98" t="s">
        <v>1113</v>
      </c>
      <c r="B272" s="99" t="s">
        <v>1979</v>
      </c>
      <c r="C272" s="100">
        <v>175900</v>
      </c>
      <c r="D272" s="46">
        <f t="shared" si="16"/>
        <v>515044</v>
      </c>
      <c r="E272" s="100">
        <v>21000</v>
      </c>
      <c r="F272" s="100">
        <v>494044</v>
      </c>
      <c r="H272" s="98" t="s">
        <v>1202</v>
      </c>
      <c r="I272" s="99" t="s">
        <v>2002</v>
      </c>
      <c r="J272" s="100">
        <v>1742450</v>
      </c>
      <c r="K272" s="46">
        <f t="shared" si="17"/>
        <v>3231707</v>
      </c>
      <c r="L272" s="79"/>
      <c r="M272" s="100">
        <v>3231707</v>
      </c>
      <c r="O272" s="98" t="s">
        <v>1067</v>
      </c>
      <c r="P272" s="99" t="s">
        <v>1965</v>
      </c>
      <c r="Q272" s="79"/>
      <c r="R272" s="100">
        <f t="shared" si="18"/>
        <v>115256</v>
      </c>
      <c r="S272" s="100">
        <v>22000</v>
      </c>
      <c r="T272" s="100">
        <v>93256</v>
      </c>
      <c r="V272" s="98" t="s">
        <v>1085</v>
      </c>
      <c r="W272" s="99" t="s">
        <v>1971</v>
      </c>
      <c r="X272" s="79"/>
      <c r="Y272" s="100">
        <f t="shared" si="19"/>
        <v>241998</v>
      </c>
      <c r="Z272" s="79"/>
      <c r="AA272" s="100">
        <v>241998</v>
      </c>
    </row>
    <row r="273" spans="1:27" ht="15">
      <c r="A273" s="98" t="s">
        <v>1123</v>
      </c>
      <c r="B273" s="99" t="s">
        <v>1980</v>
      </c>
      <c r="C273" s="79"/>
      <c r="D273" s="46">
        <f t="shared" si="16"/>
        <v>1017275</v>
      </c>
      <c r="E273" s="100">
        <v>28450</v>
      </c>
      <c r="F273" s="100">
        <v>988825</v>
      </c>
      <c r="H273" s="98" t="s">
        <v>1205</v>
      </c>
      <c r="I273" s="99" t="s">
        <v>2003</v>
      </c>
      <c r="J273" s="100">
        <v>65003</v>
      </c>
      <c r="K273" s="46">
        <f t="shared" si="17"/>
        <v>3104452</v>
      </c>
      <c r="L273" s="79"/>
      <c r="M273" s="100">
        <v>3104452</v>
      </c>
      <c r="O273" s="98" t="s">
        <v>1070</v>
      </c>
      <c r="P273" s="99" t="s">
        <v>1966</v>
      </c>
      <c r="Q273" s="100">
        <v>7000</v>
      </c>
      <c r="R273" s="100">
        <f t="shared" si="18"/>
        <v>86288</v>
      </c>
      <c r="S273" s="100">
        <v>4800</v>
      </c>
      <c r="T273" s="100">
        <v>81488</v>
      </c>
      <c r="V273" s="98" t="s">
        <v>1088</v>
      </c>
      <c r="W273" s="99" t="s">
        <v>1972</v>
      </c>
      <c r="X273" s="100">
        <v>5002</v>
      </c>
      <c r="Y273" s="100">
        <f t="shared" si="19"/>
        <v>744349</v>
      </c>
      <c r="Z273" s="100">
        <v>75000</v>
      </c>
      <c r="AA273" s="100">
        <v>669349</v>
      </c>
    </row>
    <row r="274" spans="1:27" ht="15">
      <c r="A274" s="98" t="s">
        <v>1126</v>
      </c>
      <c r="B274" s="99" t="s">
        <v>1747</v>
      </c>
      <c r="C274" s="79"/>
      <c r="D274" s="46">
        <f t="shared" si="16"/>
        <v>5852644</v>
      </c>
      <c r="E274" s="100">
        <v>88900</v>
      </c>
      <c r="F274" s="100">
        <v>5763744</v>
      </c>
      <c r="H274" s="98" t="s">
        <v>1208</v>
      </c>
      <c r="I274" s="99" t="s">
        <v>2004</v>
      </c>
      <c r="J274" s="100">
        <v>230000</v>
      </c>
      <c r="K274" s="46">
        <f t="shared" si="17"/>
        <v>391206</v>
      </c>
      <c r="L274" s="79"/>
      <c r="M274" s="100">
        <v>391206</v>
      </c>
      <c r="O274" s="98" t="s">
        <v>1073</v>
      </c>
      <c r="P274" s="99" t="s">
        <v>1967</v>
      </c>
      <c r="Q274" s="100">
        <v>222500</v>
      </c>
      <c r="R274" s="100">
        <f t="shared" si="18"/>
        <v>758385</v>
      </c>
      <c r="S274" s="79"/>
      <c r="T274" s="100">
        <v>758385</v>
      </c>
      <c r="V274" s="98" t="s">
        <v>1091</v>
      </c>
      <c r="W274" s="99" t="s">
        <v>2219</v>
      </c>
      <c r="X274" s="79"/>
      <c r="Y274" s="100">
        <f t="shared" si="19"/>
        <v>420493</v>
      </c>
      <c r="Z274" s="79"/>
      <c r="AA274" s="100">
        <v>420493</v>
      </c>
    </row>
    <row r="275" spans="1:27" ht="15">
      <c r="A275" s="98" t="s">
        <v>1128</v>
      </c>
      <c r="B275" s="99" t="s">
        <v>1981</v>
      </c>
      <c r="C275" s="79"/>
      <c r="D275" s="46">
        <f t="shared" si="16"/>
        <v>158960</v>
      </c>
      <c r="E275" s="100">
        <v>10075</v>
      </c>
      <c r="F275" s="100">
        <v>148885</v>
      </c>
      <c r="H275" s="98" t="s">
        <v>1211</v>
      </c>
      <c r="I275" s="99" t="s">
        <v>2235</v>
      </c>
      <c r="J275" s="100">
        <v>29800</v>
      </c>
      <c r="K275" s="46">
        <f t="shared" si="17"/>
        <v>51500</v>
      </c>
      <c r="L275" s="79"/>
      <c r="M275" s="100">
        <v>51500</v>
      </c>
      <c r="O275" s="98" t="s">
        <v>1076</v>
      </c>
      <c r="P275" s="99" t="s">
        <v>1968</v>
      </c>
      <c r="Q275" s="100">
        <v>3</v>
      </c>
      <c r="R275" s="100">
        <f t="shared" si="18"/>
        <v>445256</v>
      </c>
      <c r="S275" s="100">
        <v>41841</v>
      </c>
      <c r="T275" s="100">
        <v>403415</v>
      </c>
      <c r="V275" s="98" t="s">
        <v>1094</v>
      </c>
      <c r="W275" s="99" t="s">
        <v>1973</v>
      </c>
      <c r="X275" s="100">
        <v>1209836</v>
      </c>
      <c r="Y275" s="100">
        <f t="shared" si="19"/>
        <v>9034425</v>
      </c>
      <c r="Z275" s="100">
        <v>3004746</v>
      </c>
      <c r="AA275" s="100">
        <v>6029679</v>
      </c>
    </row>
    <row r="276" spans="1:27" ht="15">
      <c r="A276" s="98" t="s">
        <v>1131</v>
      </c>
      <c r="B276" s="99" t="s">
        <v>1982</v>
      </c>
      <c r="C276" s="79"/>
      <c r="D276" s="46">
        <f t="shared" si="16"/>
        <v>85381</v>
      </c>
      <c r="E276" s="79"/>
      <c r="F276" s="100">
        <v>85381</v>
      </c>
      <c r="H276" s="98" t="s">
        <v>1214</v>
      </c>
      <c r="I276" s="99" t="s">
        <v>2005</v>
      </c>
      <c r="J276" s="100">
        <v>5625402</v>
      </c>
      <c r="K276" s="46">
        <f t="shared" si="17"/>
        <v>2852700</v>
      </c>
      <c r="L276" s="100">
        <v>100251</v>
      </c>
      <c r="M276" s="100">
        <v>2752449</v>
      </c>
      <c r="O276" s="98" t="s">
        <v>1079</v>
      </c>
      <c r="P276" s="99" t="s">
        <v>1969</v>
      </c>
      <c r="Q276" s="100">
        <v>1157900</v>
      </c>
      <c r="R276" s="100">
        <f t="shared" si="18"/>
        <v>2002019</v>
      </c>
      <c r="S276" s="100">
        <v>317636</v>
      </c>
      <c r="T276" s="100">
        <v>1684383</v>
      </c>
      <c r="V276" s="98" t="s">
        <v>1097</v>
      </c>
      <c r="W276" s="99" t="s">
        <v>1974</v>
      </c>
      <c r="X276" s="100">
        <v>422224</v>
      </c>
      <c r="Y276" s="100">
        <f t="shared" si="19"/>
        <v>2312935</v>
      </c>
      <c r="Z276" s="100">
        <v>44000</v>
      </c>
      <c r="AA276" s="100">
        <v>2268935</v>
      </c>
    </row>
    <row r="277" spans="1:27" ht="15">
      <c r="A277" s="98" t="s">
        <v>1134</v>
      </c>
      <c r="B277" s="99" t="s">
        <v>1899</v>
      </c>
      <c r="C277" s="100">
        <v>500</v>
      </c>
      <c r="D277" s="46">
        <f t="shared" si="16"/>
        <v>1331030</v>
      </c>
      <c r="E277" s="100">
        <v>323750</v>
      </c>
      <c r="F277" s="100">
        <v>1007280</v>
      </c>
      <c r="H277" s="98" t="s">
        <v>1217</v>
      </c>
      <c r="I277" s="99" t="s">
        <v>2006</v>
      </c>
      <c r="J277" s="100">
        <v>25000</v>
      </c>
      <c r="K277" s="46">
        <f t="shared" si="17"/>
        <v>1742360</v>
      </c>
      <c r="L277" s="100">
        <v>8000</v>
      </c>
      <c r="M277" s="100">
        <v>1734360</v>
      </c>
      <c r="O277" s="98" t="s">
        <v>1082</v>
      </c>
      <c r="P277" s="99" t="s">
        <v>1970</v>
      </c>
      <c r="Q277" s="100">
        <v>992519</v>
      </c>
      <c r="R277" s="100">
        <f t="shared" si="18"/>
        <v>1438229</v>
      </c>
      <c r="S277" s="100">
        <v>550838</v>
      </c>
      <c r="T277" s="100">
        <v>887391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1136</v>
      </c>
      <c r="B278" s="99" t="s">
        <v>1900</v>
      </c>
      <c r="C278" s="79"/>
      <c r="D278" s="46">
        <f t="shared" si="16"/>
        <v>1183813</v>
      </c>
      <c r="E278" s="100">
        <v>81100</v>
      </c>
      <c r="F278" s="100">
        <v>1102713</v>
      </c>
      <c r="H278" s="98" t="s">
        <v>1220</v>
      </c>
      <c r="I278" s="99" t="s">
        <v>2007</v>
      </c>
      <c r="J278" s="100">
        <v>200</v>
      </c>
      <c r="K278" s="46">
        <f t="shared" si="17"/>
        <v>32599</v>
      </c>
      <c r="L278" s="79"/>
      <c r="M278" s="100">
        <v>32599</v>
      </c>
      <c r="O278" s="98" t="s">
        <v>1085</v>
      </c>
      <c r="P278" s="99" t="s">
        <v>1971</v>
      </c>
      <c r="Q278" s="79"/>
      <c r="R278" s="100">
        <f t="shared" si="18"/>
        <v>123144</v>
      </c>
      <c r="S278" s="79"/>
      <c r="T278" s="100">
        <v>123144</v>
      </c>
      <c r="V278" s="98" t="s">
        <v>1103</v>
      </c>
      <c r="W278" s="99" t="s">
        <v>1976</v>
      </c>
      <c r="X278" s="100">
        <v>58400</v>
      </c>
      <c r="Y278" s="100">
        <f t="shared" si="19"/>
        <v>184755</v>
      </c>
      <c r="Z278" s="79"/>
      <c r="AA278" s="100">
        <v>184755</v>
      </c>
    </row>
    <row r="279" spans="1:27" ht="15">
      <c r="A279" s="98" t="s">
        <v>1138</v>
      </c>
      <c r="B279" s="99" t="s">
        <v>1983</v>
      </c>
      <c r="C279" s="79"/>
      <c r="D279" s="46">
        <f t="shared" si="16"/>
        <v>154870</v>
      </c>
      <c r="E279" s="79"/>
      <c r="F279" s="100">
        <v>154870</v>
      </c>
      <c r="H279" s="98" t="s">
        <v>1223</v>
      </c>
      <c r="I279" s="99" t="s">
        <v>2008</v>
      </c>
      <c r="J279" s="79"/>
      <c r="K279" s="46">
        <f t="shared" si="17"/>
        <v>155931</v>
      </c>
      <c r="L279" s="79"/>
      <c r="M279" s="100">
        <v>155931</v>
      </c>
      <c r="O279" s="98" t="s">
        <v>1088</v>
      </c>
      <c r="P279" s="99" t="s">
        <v>1972</v>
      </c>
      <c r="Q279" s="100">
        <v>999100</v>
      </c>
      <c r="R279" s="100">
        <f t="shared" si="18"/>
        <v>1377480</v>
      </c>
      <c r="S279" s="100">
        <v>60800</v>
      </c>
      <c r="T279" s="100">
        <v>1316680</v>
      </c>
      <c r="V279" s="98" t="s">
        <v>1106</v>
      </c>
      <c r="W279" s="99" t="s">
        <v>1977</v>
      </c>
      <c r="X279" s="100">
        <v>8200</v>
      </c>
      <c r="Y279" s="100">
        <f t="shared" si="19"/>
        <v>756149</v>
      </c>
      <c r="Z279" s="100">
        <v>61840</v>
      </c>
      <c r="AA279" s="100">
        <v>694309</v>
      </c>
    </row>
    <row r="280" spans="1:27" ht="15">
      <c r="A280" s="98" t="s">
        <v>1147</v>
      </c>
      <c r="B280" s="99" t="s">
        <v>1984</v>
      </c>
      <c r="C280" s="79"/>
      <c r="D280" s="46">
        <f t="shared" si="16"/>
        <v>1268949</v>
      </c>
      <c r="E280" s="79"/>
      <c r="F280" s="100">
        <v>1268949</v>
      </c>
      <c r="H280" s="98" t="s">
        <v>1226</v>
      </c>
      <c r="I280" s="99" t="s">
        <v>2009</v>
      </c>
      <c r="J280" s="100">
        <v>4099387</v>
      </c>
      <c r="K280" s="46">
        <f t="shared" si="17"/>
        <v>8278578</v>
      </c>
      <c r="L280" s="100">
        <v>1</v>
      </c>
      <c r="M280" s="100">
        <v>8278577</v>
      </c>
      <c r="O280" s="98" t="s">
        <v>1091</v>
      </c>
      <c r="P280" s="99" t="s">
        <v>2219</v>
      </c>
      <c r="Q280" s="79"/>
      <c r="R280" s="100">
        <f t="shared" si="18"/>
        <v>110857</v>
      </c>
      <c r="S280" s="100">
        <v>8400</v>
      </c>
      <c r="T280" s="100">
        <v>102457</v>
      </c>
      <c r="V280" s="98" t="s">
        <v>1109</v>
      </c>
      <c r="W280" s="99" t="s">
        <v>1978</v>
      </c>
      <c r="X280" s="100">
        <v>1014750</v>
      </c>
      <c r="Y280" s="100">
        <f t="shared" si="19"/>
        <v>198403</v>
      </c>
      <c r="Z280" s="100">
        <v>5000</v>
      </c>
      <c r="AA280" s="100">
        <v>193403</v>
      </c>
    </row>
    <row r="281" spans="1:27" ht="15">
      <c r="A281" s="98" t="s">
        <v>1150</v>
      </c>
      <c r="B281" s="99" t="s">
        <v>1985</v>
      </c>
      <c r="C281" s="100">
        <v>1092740</v>
      </c>
      <c r="D281" s="46">
        <f t="shared" si="16"/>
        <v>755573</v>
      </c>
      <c r="E281" s="100">
        <v>5000</v>
      </c>
      <c r="F281" s="100">
        <v>750573</v>
      </c>
      <c r="H281" s="98" t="s">
        <v>1230</v>
      </c>
      <c r="I281" s="99" t="s">
        <v>2010</v>
      </c>
      <c r="J281" s="100">
        <v>49503</v>
      </c>
      <c r="K281" s="46">
        <f t="shared" si="17"/>
        <v>26000</v>
      </c>
      <c r="L281" s="79"/>
      <c r="M281" s="100">
        <v>26000</v>
      </c>
      <c r="O281" s="98" t="s">
        <v>1094</v>
      </c>
      <c r="P281" s="99" t="s">
        <v>1973</v>
      </c>
      <c r="Q281" s="100">
        <v>4646918</v>
      </c>
      <c r="R281" s="100">
        <f t="shared" si="18"/>
        <v>4953693</v>
      </c>
      <c r="S281" s="100">
        <v>956567</v>
      </c>
      <c r="T281" s="100">
        <v>3997126</v>
      </c>
      <c r="V281" s="98" t="s">
        <v>1113</v>
      </c>
      <c r="W281" s="99" t="s">
        <v>1979</v>
      </c>
      <c r="X281" s="100">
        <v>17106300</v>
      </c>
      <c r="Y281" s="100">
        <f t="shared" si="19"/>
        <v>12335159</v>
      </c>
      <c r="Z281" s="79"/>
      <c r="AA281" s="100">
        <v>12335159</v>
      </c>
    </row>
    <row r="282" spans="1:27" ht="15">
      <c r="A282" s="98" t="s">
        <v>1152</v>
      </c>
      <c r="B282" s="99" t="s">
        <v>1986</v>
      </c>
      <c r="C282" s="79"/>
      <c r="D282" s="46">
        <f t="shared" si="16"/>
        <v>316625</v>
      </c>
      <c r="E282" s="79"/>
      <c r="F282" s="100">
        <v>316625</v>
      </c>
      <c r="H282" s="98" t="s">
        <v>1233</v>
      </c>
      <c r="I282" s="99" t="s">
        <v>2011</v>
      </c>
      <c r="J282" s="79"/>
      <c r="K282" s="46">
        <f t="shared" si="17"/>
        <v>9701</v>
      </c>
      <c r="L282" s="100">
        <v>8501</v>
      </c>
      <c r="M282" s="100">
        <v>1200</v>
      </c>
      <c r="O282" s="98" t="s">
        <v>1097</v>
      </c>
      <c r="P282" s="99" t="s">
        <v>1974</v>
      </c>
      <c r="Q282" s="100">
        <v>4069000</v>
      </c>
      <c r="R282" s="100">
        <f t="shared" si="18"/>
        <v>4524420</v>
      </c>
      <c r="S282" s="100">
        <v>555844</v>
      </c>
      <c r="T282" s="100">
        <v>3968576</v>
      </c>
      <c r="V282" s="98" t="s">
        <v>1123</v>
      </c>
      <c r="W282" s="99" t="s">
        <v>1980</v>
      </c>
      <c r="X282" s="100">
        <v>3584512</v>
      </c>
      <c r="Y282" s="100">
        <f t="shared" si="19"/>
        <v>6249989</v>
      </c>
      <c r="Z282" s="79"/>
      <c r="AA282" s="100">
        <v>6249989</v>
      </c>
    </row>
    <row r="283" spans="1:27" ht="15">
      <c r="A283" s="163" t="s">
        <v>1144</v>
      </c>
      <c r="B283" s="99" t="s">
        <v>1987</v>
      </c>
      <c r="C283" s="100">
        <v>1379948</v>
      </c>
      <c r="D283" s="46">
        <f t="shared" si="16"/>
        <v>2767310</v>
      </c>
      <c r="E283" s="100">
        <v>942211</v>
      </c>
      <c r="F283" s="100">
        <v>1825099</v>
      </c>
      <c r="H283" s="98" t="s">
        <v>1236</v>
      </c>
      <c r="I283" s="99" t="s">
        <v>2012</v>
      </c>
      <c r="J283" s="79"/>
      <c r="K283" s="46">
        <f t="shared" si="17"/>
        <v>509822</v>
      </c>
      <c r="L283" s="79"/>
      <c r="M283" s="100">
        <v>509822</v>
      </c>
      <c r="O283" s="98" t="s">
        <v>1100</v>
      </c>
      <c r="P283" s="99" t="s">
        <v>1975</v>
      </c>
      <c r="Q283" s="79"/>
      <c r="R283" s="100">
        <f t="shared" si="18"/>
        <v>333193</v>
      </c>
      <c r="S283" s="79"/>
      <c r="T283" s="100">
        <v>333193</v>
      </c>
      <c r="V283" s="98" t="s">
        <v>1126</v>
      </c>
      <c r="W283" s="99" t="s">
        <v>1747</v>
      </c>
      <c r="X283" s="100">
        <v>15613250</v>
      </c>
      <c r="Y283" s="100">
        <f t="shared" si="19"/>
        <v>10193885</v>
      </c>
      <c r="Z283" s="100">
        <v>15000</v>
      </c>
      <c r="AA283" s="100">
        <v>10178885</v>
      </c>
    </row>
    <row r="284" spans="1:27" ht="15">
      <c r="A284" s="98" t="s">
        <v>1156</v>
      </c>
      <c r="B284" s="99" t="s">
        <v>1988</v>
      </c>
      <c r="C284" s="100">
        <v>7225000</v>
      </c>
      <c r="D284" s="46">
        <f t="shared" si="16"/>
        <v>612596</v>
      </c>
      <c r="E284" s="100">
        <v>154400</v>
      </c>
      <c r="F284" s="100">
        <v>458196</v>
      </c>
      <c r="H284" s="98" t="s">
        <v>1239</v>
      </c>
      <c r="I284" s="99" t="s">
        <v>2013</v>
      </c>
      <c r="J284" s="100">
        <v>120000</v>
      </c>
      <c r="K284" s="46">
        <f t="shared" si="17"/>
        <v>14425</v>
      </c>
      <c r="L284" s="79"/>
      <c r="M284" s="100">
        <v>14425</v>
      </c>
      <c r="O284" s="98" t="s">
        <v>1103</v>
      </c>
      <c r="P284" s="99" t="s">
        <v>1976</v>
      </c>
      <c r="Q284" s="100">
        <v>457900</v>
      </c>
      <c r="R284" s="100">
        <f t="shared" si="18"/>
        <v>2471328</v>
      </c>
      <c r="S284" s="100">
        <v>197000</v>
      </c>
      <c r="T284" s="100">
        <v>2274328</v>
      </c>
      <c r="V284" s="98" t="s">
        <v>1128</v>
      </c>
      <c r="W284" s="99" t="s">
        <v>1981</v>
      </c>
      <c r="X284" s="79"/>
      <c r="Y284" s="100">
        <f t="shared" si="19"/>
        <v>2468873</v>
      </c>
      <c r="Z284" s="79"/>
      <c r="AA284" s="100">
        <v>2468873</v>
      </c>
    </row>
    <row r="285" spans="1:27" ht="15">
      <c r="A285" s="98" t="s">
        <v>1159</v>
      </c>
      <c r="B285" s="99" t="s">
        <v>1989</v>
      </c>
      <c r="C285" s="79"/>
      <c r="D285" s="46">
        <f t="shared" si="16"/>
        <v>178704</v>
      </c>
      <c r="E285" s="79"/>
      <c r="F285" s="100">
        <v>178704</v>
      </c>
      <c r="H285" s="98" t="s">
        <v>1242</v>
      </c>
      <c r="I285" s="99" t="s">
        <v>2014</v>
      </c>
      <c r="J285" s="100">
        <v>53700</v>
      </c>
      <c r="K285" s="46">
        <f t="shared" si="17"/>
        <v>6751</v>
      </c>
      <c r="L285" s="79"/>
      <c r="M285" s="100">
        <v>6751</v>
      </c>
      <c r="O285" s="98" t="s">
        <v>1106</v>
      </c>
      <c r="P285" s="99" t="s">
        <v>1977</v>
      </c>
      <c r="Q285" s="100">
        <v>130001</v>
      </c>
      <c r="R285" s="100">
        <f t="shared" si="18"/>
        <v>768060</v>
      </c>
      <c r="S285" s="100">
        <v>368520</v>
      </c>
      <c r="T285" s="100">
        <v>399540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1162</v>
      </c>
      <c r="B286" s="99" t="s">
        <v>2259</v>
      </c>
      <c r="C286" s="100">
        <v>237000</v>
      </c>
      <c r="D286" s="46">
        <f t="shared" si="16"/>
        <v>471352</v>
      </c>
      <c r="E286" s="79"/>
      <c r="F286" s="100">
        <v>471352</v>
      </c>
      <c r="H286" s="98" t="s">
        <v>1245</v>
      </c>
      <c r="I286" s="99" t="s">
        <v>2015</v>
      </c>
      <c r="J286" s="100">
        <v>61000</v>
      </c>
      <c r="K286" s="46">
        <f t="shared" si="17"/>
        <v>131117</v>
      </c>
      <c r="L286" s="79"/>
      <c r="M286" s="100">
        <v>131117</v>
      </c>
      <c r="O286" s="98" t="s">
        <v>1109</v>
      </c>
      <c r="P286" s="99" t="s">
        <v>1978</v>
      </c>
      <c r="Q286" s="100">
        <v>51052</v>
      </c>
      <c r="R286" s="100">
        <f t="shared" si="18"/>
        <v>950043</v>
      </c>
      <c r="S286" s="79"/>
      <c r="T286" s="100">
        <v>950043</v>
      </c>
      <c r="V286" s="98" t="s">
        <v>1134</v>
      </c>
      <c r="W286" s="99" t="s">
        <v>1899</v>
      </c>
      <c r="X286" s="100">
        <v>43300</v>
      </c>
      <c r="Y286" s="100">
        <f t="shared" si="19"/>
        <v>13766399</v>
      </c>
      <c r="Z286" s="100">
        <v>2080953</v>
      </c>
      <c r="AA286" s="100">
        <v>11685446</v>
      </c>
    </row>
    <row r="287" spans="1:27" ht="15">
      <c r="A287" s="98" t="s">
        <v>1165</v>
      </c>
      <c r="B287" s="99" t="s">
        <v>1990</v>
      </c>
      <c r="C287" s="100">
        <v>367801</v>
      </c>
      <c r="D287" s="46">
        <f t="shared" si="16"/>
        <v>2515643</v>
      </c>
      <c r="E287" s="100">
        <v>54501</v>
      </c>
      <c r="F287" s="100">
        <v>2461142</v>
      </c>
      <c r="H287" s="98" t="s">
        <v>1248</v>
      </c>
      <c r="I287" s="99" t="s">
        <v>2016</v>
      </c>
      <c r="J287" s="79"/>
      <c r="K287" s="46">
        <f t="shared" si="17"/>
        <v>1000</v>
      </c>
      <c r="L287" s="79"/>
      <c r="M287" s="100">
        <v>1000</v>
      </c>
      <c r="O287" s="98" t="s">
        <v>1113</v>
      </c>
      <c r="P287" s="99" t="s">
        <v>1979</v>
      </c>
      <c r="Q287" s="100">
        <v>178900</v>
      </c>
      <c r="R287" s="100">
        <f t="shared" si="18"/>
        <v>2398845</v>
      </c>
      <c r="S287" s="100">
        <v>122259</v>
      </c>
      <c r="T287" s="100">
        <v>2276586</v>
      </c>
      <c r="V287" s="98" t="s">
        <v>1136</v>
      </c>
      <c r="W287" s="99" t="s">
        <v>1900</v>
      </c>
      <c r="X287" s="100">
        <v>6455214</v>
      </c>
      <c r="Y287" s="100">
        <f t="shared" si="19"/>
        <v>48498665</v>
      </c>
      <c r="Z287" s="100">
        <v>372362</v>
      </c>
      <c r="AA287" s="100">
        <v>48126303</v>
      </c>
    </row>
    <row r="288" spans="1:27" ht="15">
      <c r="A288" s="98" t="s">
        <v>1168</v>
      </c>
      <c r="B288" s="99" t="s">
        <v>1991</v>
      </c>
      <c r="C288" s="100">
        <v>764852</v>
      </c>
      <c r="D288" s="46">
        <f t="shared" si="16"/>
        <v>3294473</v>
      </c>
      <c r="E288" s="100">
        <v>537424</v>
      </c>
      <c r="F288" s="100">
        <v>2757049</v>
      </c>
      <c r="H288" s="98" t="s">
        <v>1251</v>
      </c>
      <c r="I288" s="99" t="s">
        <v>2017</v>
      </c>
      <c r="J288" s="100">
        <v>38200</v>
      </c>
      <c r="K288" s="46">
        <f t="shared" si="17"/>
        <v>167451</v>
      </c>
      <c r="L288" s="79"/>
      <c r="M288" s="100">
        <v>167451</v>
      </c>
      <c r="O288" s="98" t="s">
        <v>1123</v>
      </c>
      <c r="P288" s="99" t="s">
        <v>1980</v>
      </c>
      <c r="Q288" s="100">
        <v>313835</v>
      </c>
      <c r="R288" s="100">
        <f t="shared" si="18"/>
        <v>4727138</v>
      </c>
      <c r="S288" s="100">
        <v>186710</v>
      </c>
      <c r="T288" s="100">
        <v>4540428</v>
      </c>
      <c r="V288" s="98" t="s">
        <v>1138</v>
      </c>
      <c r="W288" s="99" t="s">
        <v>1983</v>
      </c>
      <c r="X288" s="100">
        <v>23700</v>
      </c>
      <c r="Y288" s="100">
        <f t="shared" si="19"/>
        <v>731573</v>
      </c>
      <c r="Z288" s="79"/>
      <c r="AA288" s="100">
        <v>731573</v>
      </c>
    </row>
    <row r="289" spans="1:27" ht="15">
      <c r="A289" s="98" t="s">
        <v>1171</v>
      </c>
      <c r="B289" s="99" t="s">
        <v>1992</v>
      </c>
      <c r="C289" s="79"/>
      <c r="D289" s="46">
        <f t="shared" si="16"/>
        <v>25368</v>
      </c>
      <c r="E289" s="79"/>
      <c r="F289" s="100">
        <v>25368</v>
      </c>
      <c r="H289" s="98" t="s">
        <v>1254</v>
      </c>
      <c r="I289" s="99" t="s">
        <v>2018</v>
      </c>
      <c r="J289" s="79"/>
      <c r="K289" s="46">
        <f t="shared" si="17"/>
        <v>85500</v>
      </c>
      <c r="L289" s="79"/>
      <c r="M289" s="100">
        <v>85500</v>
      </c>
      <c r="O289" s="98" t="s">
        <v>1126</v>
      </c>
      <c r="P289" s="99" t="s">
        <v>1747</v>
      </c>
      <c r="Q289" s="100">
        <v>632251</v>
      </c>
      <c r="R289" s="100">
        <f t="shared" si="18"/>
        <v>18434431</v>
      </c>
      <c r="S289" s="100">
        <v>444032</v>
      </c>
      <c r="T289" s="100">
        <v>17990399</v>
      </c>
      <c r="V289" s="98" t="s">
        <v>1147</v>
      </c>
      <c r="W289" s="99" t="s">
        <v>1984</v>
      </c>
      <c r="X289" s="100">
        <v>136002</v>
      </c>
      <c r="Y289" s="100">
        <f t="shared" si="19"/>
        <v>27560315</v>
      </c>
      <c r="Z289" s="100">
        <v>176765</v>
      </c>
      <c r="AA289" s="100">
        <v>27383550</v>
      </c>
    </row>
    <row r="290" spans="1:27" ht="15">
      <c r="A290" s="98" t="s">
        <v>1174</v>
      </c>
      <c r="B290" s="99" t="s">
        <v>1993</v>
      </c>
      <c r="C290" s="79"/>
      <c r="D290" s="46">
        <f t="shared" si="16"/>
        <v>416874</v>
      </c>
      <c r="E290" s="79"/>
      <c r="F290" s="100">
        <v>416874</v>
      </c>
      <c r="H290" s="98" t="s">
        <v>1257</v>
      </c>
      <c r="I290" s="99" t="s">
        <v>2019</v>
      </c>
      <c r="J290" s="79"/>
      <c r="K290" s="46">
        <f t="shared" si="17"/>
        <v>5000</v>
      </c>
      <c r="L290" s="79"/>
      <c r="M290" s="100">
        <v>5000</v>
      </c>
      <c r="O290" s="98" t="s">
        <v>1128</v>
      </c>
      <c r="P290" s="99" t="s">
        <v>1981</v>
      </c>
      <c r="Q290" s="79"/>
      <c r="R290" s="100">
        <f t="shared" si="18"/>
        <v>812686</v>
      </c>
      <c r="S290" s="100">
        <v>10075</v>
      </c>
      <c r="T290" s="100">
        <v>802611</v>
      </c>
      <c r="V290" s="98" t="s">
        <v>1150</v>
      </c>
      <c r="W290" s="99" t="s">
        <v>1985</v>
      </c>
      <c r="X290" s="100">
        <v>1706662</v>
      </c>
      <c r="Y290" s="100">
        <f t="shared" si="19"/>
        <v>3355052</v>
      </c>
      <c r="Z290" s="100">
        <v>100000</v>
      </c>
      <c r="AA290" s="100">
        <v>3255052</v>
      </c>
    </row>
    <row r="291" spans="1:27" ht="15">
      <c r="A291" s="98" t="s">
        <v>1177</v>
      </c>
      <c r="B291" s="99" t="s">
        <v>1994</v>
      </c>
      <c r="C291" s="79"/>
      <c r="D291" s="46">
        <f t="shared" si="16"/>
        <v>189903</v>
      </c>
      <c r="E291" s="79"/>
      <c r="F291" s="100">
        <v>189903</v>
      </c>
      <c r="H291" s="98" t="s">
        <v>1260</v>
      </c>
      <c r="I291" s="99" t="s">
        <v>2020</v>
      </c>
      <c r="J291" s="79"/>
      <c r="K291" s="46">
        <f t="shared" si="17"/>
        <v>255301</v>
      </c>
      <c r="L291" s="79"/>
      <c r="M291" s="100">
        <v>255301</v>
      </c>
      <c r="O291" s="98" t="s">
        <v>1131</v>
      </c>
      <c r="P291" s="99" t="s">
        <v>1982</v>
      </c>
      <c r="Q291" s="79"/>
      <c r="R291" s="100">
        <f t="shared" si="18"/>
        <v>510660</v>
      </c>
      <c r="S291" s="100">
        <v>8650</v>
      </c>
      <c r="T291" s="100">
        <v>502010</v>
      </c>
      <c r="V291" s="98" t="s">
        <v>1152</v>
      </c>
      <c r="W291" s="99" t="s">
        <v>1986</v>
      </c>
      <c r="X291" s="100">
        <v>221100</v>
      </c>
      <c r="Y291" s="100">
        <f t="shared" si="19"/>
        <v>11737382</v>
      </c>
      <c r="Z291" s="79"/>
      <c r="AA291" s="100">
        <v>11737382</v>
      </c>
    </row>
    <row r="292" spans="1:27" ht="15">
      <c r="A292" s="98" t="s">
        <v>1183</v>
      </c>
      <c r="B292" s="99" t="s">
        <v>1996</v>
      </c>
      <c r="C292" s="100">
        <v>443300</v>
      </c>
      <c r="D292" s="46">
        <f t="shared" si="16"/>
        <v>440880</v>
      </c>
      <c r="E292" s="100">
        <v>40000</v>
      </c>
      <c r="F292" s="100">
        <v>400880</v>
      </c>
      <c r="H292" s="98" t="s">
        <v>1263</v>
      </c>
      <c r="I292" s="99" t="s">
        <v>2021</v>
      </c>
      <c r="J292" s="79"/>
      <c r="K292" s="46">
        <f t="shared" si="17"/>
        <v>4700</v>
      </c>
      <c r="L292" s="79"/>
      <c r="M292" s="100">
        <v>4700</v>
      </c>
      <c r="O292" s="98" t="s">
        <v>1134</v>
      </c>
      <c r="P292" s="99" t="s">
        <v>1899</v>
      </c>
      <c r="Q292" s="100">
        <v>834270</v>
      </c>
      <c r="R292" s="100">
        <f t="shared" si="18"/>
        <v>6534035</v>
      </c>
      <c r="S292" s="100">
        <v>873350</v>
      </c>
      <c r="T292" s="100">
        <v>5660685</v>
      </c>
      <c r="V292" s="163" t="s">
        <v>1144</v>
      </c>
      <c r="W292" s="99" t="s">
        <v>1987</v>
      </c>
      <c r="X292" s="100">
        <v>6735108</v>
      </c>
      <c r="Y292" s="100">
        <f t="shared" si="19"/>
        <v>21164366</v>
      </c>
      <c r="Z292" s="100">
        <v>1150551</v>
      </c>
      <c r="AA292" s="100">
        <v>20013815</v>
      </c>
    </row>
    <row r="293" spans="1:27" ht="15">
      <c r="A293" s="98" t="s">
        <v>1186</v>
      </c>
      <c r="B293" s="99" t="s">
        <v>1997</v>
      </c>
      <c r="C293" s="100">
        <v>15000</v>
      </c>
      <c r="D293" s="46">
        <f t="shared" si="16"/>
        <v>285849</v>
      </c>
      <c r="E293" s="79"/>
      <c r="F293" s="100">
        <v>285849</v>
      </c>
      <c r="H293" s="98" t="s">
        <v>1266</v>
      </c>
      <c r="I293" s="99" t="s">
        <v>2022</v>
      </c>
      <c r="J293" s="100">
        <v>2000000</v>
      </c>
      <c r="K293" s="46">
        <f t="shared" si="17"/>
        <v>1375</v>
      </c>
      <c r="L293" s="79"/>
      <c r="M293" s="100">
        <v>1375</v>
      </c>
      <c r="O293" s="98" t="s">
        <v>1136</v>
      </c>
      <c r="P293" s="99" t="s">
        <v>1900</v>
      </c>
      <c r="Q293" s="100">
        <v>410571</v>
      </c>
      <c r="R293" s="100">
        <f t="shared" si="18"/>
        <v>8550638</v>
      </c>
      <c r="S293" s="100">
        <v>1342885</v>
      </c>
      <c r="T293" s="100">
        <v>7207753</v>
      </c>
      <c r="V293" s="98" t="s">
        <v>1156</v>
      </c>
      <c r="W293" s="99" t="s">
        <v>1988</v>
      </c>
      <c r="X293" s="100">
        <v>2500000</v>
      </c>
      <c r="Y293" s="100">
        <f t="shared" si="19"/>
        <v>4586026</v>
      </c>
      <c r="Z293" s="100">
        <v>960000</v>
      </c>
      <c r="AA293" s="100">
        <v>3626026</v>
      </c>
    </row>
    <row r="294" spans="1:27" ht="15">
      <c r="A294" s="98" t="s">
        <v>1189</v>
      </c>
      <c r="B294" s="99" t="s">
        <v>1998</v>
      </c>
      <c r="C294" s="79"/>
      <c r="D294" s="46">
        <f t="shared" si="16"/>
        <v>262119</v>
      </c>
      <c r="E294" s="100">
        <v>68500</v>
      </c>
      <c r="F294" s="100">
        <v>193619</v>
      </c>
      <c r="H294" s="98" t="s">
        <v>1269</v>
      </c>
      <c r="I294" s="99" t="s">
        <v>2023</v>
      </c>
      <c r="J294" s="79"/>
      <c r="K294" s="46">
        <f t="shared" si="17"/>
        <v>20380</v>
      </c>
      <c r="L294" s="100">
        <v>11380</v>
      </c>
      <c r="M294" s="100">
        <v>9000</v>
      </c>
      <c r="O294" s="98" t="s">
        <v>1138</v>
      </c>
      <c r="P294" s="99" t="s">
        <v>1983</v>
      </c>
      <c r="Q294" s="79"/>
      <c r="R294" s="100">
        <f t="shared" si="18"/>
        <v>1098797</v>
      </c>
      <c r="S294" s="100">
        <v>371825</v>
      </c>
      <c r="T294" s="100">
        <v>726972</v>
      </c>
      <c r="V294" s="98" t="s">
        <v>1159</v>
      </c>
      <c r="W294" s="99" t="s">
        <v>1989</v>
      </c>
      <c r="X294" s="100">
        <v>2406000</v>
      </c>
      <c r="Y294" s="100">
        <f t="shared" si="19"/>
        <v>22910419</v>
      </c>
      <c r="Z294" s="79"/>
      <c r="AA294" s="100">
        <v>22910419</v>
      </c>
    </row>
    <row r="295" spans="1:27" ht="15">
      <c r="A295" s="98" t="s">
        <v>1192</v>
      </c>
      <c r="B295" s="99" t="s">
        <v>1932</v>
      </c>
      <c r="C295" s="100">
        <v>7110326</v>
      </c>
      <c r="D295" s="46">
        <f t="shared" si="16"/>
        <v>1709156</v>
      </c>
      <c r="E295" s="100">
        <v>59789</v>
      </c>
      <c r="F295" s="100">
        <v>1649367</v>
      </c>
      <c r="H295" s="98" t="s">
        <v>1272</v>
      </c>
      <c r="I295" s="99" t="s">
        <v>2024</v>
      </c>
      <c r="J295" s="100">
        <v>3000</v>
      </c>
      <c r="K295" s="46">
        <f t="shared" si="17"/>
        <v>1281833</v>
      </c>
      <c r="L295" s="79"/>
      <c r="M295" s="100">
        <v>1281833</v>
      </c>
      <c r="O295" s="98" t="s">
        <v>1147</v>
      </c>
      <c r="P295" s="99" t="s">
        <v>1984</v>
      </c>
      <c r="Q295" s="79"/>
      <c r="R295" s="100">
        <f t="shared" si="18"/>
        <v>4676247</v>
      </c>
      <c r="S295" s="79"/>
      <c r="T295" s="100">
        <v>4676247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1194</v>
      </c>
      <c r="B296" s="99" t="s">
        <v>1999</v>
      </c>
      <c r="C296" s="100">
        <v>28000</v>
      </c>
      <c r="D296" s="46">
        <f t="shared" si="16"/>
        <v>821302</v>
      </c>
      <c r="E296" s="100">
        <v>227000</v>
      </c>
      <c r="F296" s="100">
        <v>594302</v>
      </c>
      <c r="H296" s="98" t="s">
        <v>1275</v>
      </c>
      <c r="I296" s="99" t="s">
        <v>2025</v>
      </c>
      <c r="J296" s="100">
        <v>526350</v>
      </c>
      <c r="K296" s="46">
        <f t="shared" si="17"/>
        <v>7054572</v>
      </c>
      <c r="L296" s="79"/>
      <c r="M296" s="100">
        <v>7054572</v>
      </c>
      <c r="O296" s="98" t="s">
        <v>1150</v>
      </c>
      <c r="P296" s="99" t="s">
        <v>1985</v>
      </c>
      <c r="Q296" s="100">
        <v>5972847</v>
      </c>
      <c r="R296" s="100">
        <f t="shared" si="18"/>
        <v>3965367</v>
      </c>
      <c r="S296" s="100">
        <v>242252</v>
      </c>
      <c r="T296" s="100">
        <v>3723115</v>
      </c>
      <c r="V296" s="98" t="s">
        <v>1165</v>
      </c>
      <c r="W296" s="99" t="s">
        <v>1990</v>
      </c>
      <c r="X296" s="100">
        <v>5803654</v>
      </c>
      <c r="Y296" s="100">
        <f t="shared" si="19"/>
        <v>17243467</v>
      </c>
      <c r="Z296" s="100">
        <v>3360807</v>
      </c>
      <c r="AA296" s="100">
        <v>13882660</v>
      </c>
    </row>
    <row r="297" spans="1:27" ht="15">
      <c r="A297" s="98" t="s">
        <v>1196</v>
      </c>
      <c r="B297" s="99" t="s">
        <v>2000</v>
      </c>
      <c r="C297" s="100">
        <v>666850</v>
      </c>
      <c r="D297" s="46">
        <f t="shared" si="16"/>
        <v>1274691</v>
      </c>
      <c r="E297" s="100">
        <v>90450</v>
      </c>
      <c r="F297" s="100">
        <v>1184241</v>
      </c>
      <c r="H297" s="98" t="s">
        <v>1278</v>
      </c>
      <c r="I297" s="99" t="s">
        <v>2273</v>
      </c>
      <c r="J297" s="79"/>
      <c r="K297" s="46">
        <f t="shared" si="17"/>
        <v>2500</v>
      </c>
      <c r="L297" s="79"/>
      <c r="M297" s="100">
        <v>2500</v>
      </c>
      <c r="O297" s="98" t="s">
        <v>1152</v>
      </c>
      <c r="P297" s="99" t="s">
        <v>1986</v>
      </c>
      <c r="Q297" s="100">
        <v>387350</v>
      </c>
      <c r="R297" s="100">
        <f t="shared" si="18"/>
        <v>5192283</v>
      </c>
      <c r="S297" s="100">
        <v>534312</v>
      </c>
      <c r="T297" s="100">
        <v>4657971</v>
      </c>
      <c r="V297" s="98" t="s">
        <v>1168</v>
      </c>
      <c r="W297" s="99" t="s">
        <v>1991</v>
      </c>
      <c r="X297" s="100">
        <v>25845444</v>
      </c>
      <c r="Y297" s="100">
        <f t="shared" si="19"/>
        <v>81619458</v>
      </c>
      <c r="Z297" s="100">
        <v>36102</v>
      </c>
      <c r="AA297" s="100">
        <v>81583356</v>
      </c>
    </row>
    <row r="298" spans="1:27" ht="15">
      <c r="A298" s="98" t="s">
        <v>1199</v>
      </c>
      <c r="B298" s="99" t="s">
        <v>2001</v>
      </c>
      <c r="C298" s="100">
        <v>200000</v>
      </c>
      <c r="D298" s="46">
        <f t="shared" si="16"/>
        <v>913453</v>
      </c>
      <c r="E298" s="100">
        <v>50425</v>
      </c>
      <c r="F298" s="100">
        <v>863028</v>
      </c>
      <c r="H298" s="98" t="s">
        <v>1281</v>
      </c>
      <c r="I298" s="99" t="s">
        <v>2026</v>
      </c>
      <c r="J298" s="100">
        <v>2000</v>
      </c>
      <c r="K298" s="46">
        <f t="shared" si="17"/>
        <v>5226026</v>
      </c>
      <c r="L298" s="79"/>
      <c r="M298" s="100">
        <v>5226026</v>
      </c>
      <c r="O298" s="163" t="s">
        <v>1144</v>
      </c>
      <c r="P298" s="99" t="s">
        <v>1987</v>
      </c>
      <c r="Q298" s="100">
        <v>13875081</v>
      </c>
      <c r="R298" s="100">
        <f t="shared" si="18"/>
        <v>21132977</v>
      </c>
      <c r="S298" s="100">
        <v>9180136</v>
      </c>
      <c r="T298" s="100">
        <v>11952841</v>
      </c>
      <c r="V298" s="98" t="s">
        <v>1171</v>
      </c>
      <c r="W298" s="99" t="s">
        <v>1992</v>
      </c>
      <c r="X298" s="79"/>
      <c r="Y298" s="100">
        <f t="shared" si="19"/>
        <v>56802</v>
      </c>
      <c r="Z298" s="79"/>
      <c r="AA298" s="100">
        <v>56802</v>
      </c>
    </row>
    <row r="299" spans="1:27" ht="15">
      <c r="A299" s="98" t="s">
        <v>1202</v>
      </c>
      <c r="B299" s="99" t="s">
        <v>2002</v>
      </c>
      <c r="C299" s="100">
        <v>279500</v>
      </c>
      <c r="D299" s="46">
        <f t="shared" si="16"/>
        <v>1573264</v>
      </c>
      <c r="E299" s="100">
        <v>348214</v>
      </c>
      <c r="F299" s="100">
        <v>1225050</v>
      </c>
      <c r="H299" s="98" t="s">
        <v>1284</v>
      </c>
      <c r="I299" s="99" t="s">
        <v>2027</v>
      </c>
      <c r="J299" s="100">
        <v>86930</v>
      </c>
      <c r="K299" s="46">
        <f t="shared" si="17"/>
        <v>2598642</v>
      </c>
      <c r="L299" s="79"/>
      <c r="M299" s="100">
        <v>2598642</v>
      </c>
      <c r="O299" s="98" t="s">
        <v>1156</v>
      </c>
      <c r="P299" s="99" t="s">
        <v>1988</v>
      </c>
      <c r="Q299" s="100">
        <v>8350200</v>
      </c>
      <c r="R299" s="100">
        <f t="shared" si="18"/>
        <v>9696625</v>
      </c>
      <c r="S299" s="100">
        <v>279700</v>
      </c>
      <c r="T299" s="100">
        <v>9416925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1205</v>
      </c>
      <c r="B300" s="99" t="s">
        <v>2003</v>
      </c>
      <c r="C300" s="79"/>
      <c r="D300" s="46">
        <f t="shared" si="16"/>
        <v>742689</v>
      </c>
      <c r="E300" s="100">
        <v>1</v>
      </c>
      <c r="F300" s="100">
        <v>742688</v>
      </c>
      <c r="H300" s="98" t="s">
        <v>1290</v>
      </c>
      <c r="I300" s="99" t="s">
        <v>2028</v>
      </c>
      <c r="J300" s="100">
        <v>575000</v>
      </c>
      <c r="K300" s="46">
        <f t="shared" si="17"/>
        <v>4200</v>
      </c>
      <c r="L300" s="79"/>
      <c r="M300" s="100">
        <v>4200</v>
      </c>
      <c r="O300" s="98" t="s">
        <v>1159</v>
      </c>
      <c r="P300" s="99" t="s">
        <v>1989</v>
      </c>
      <c r="Q300" s="100">
        <v>1078022</v>
      </c>
      <c r="R300" s="100">
        <f t="shared" si="18"/>
        <v>1228103</v>
      </c>
      <c r="S300" s="79"/>
      <c r="T300" s="100">
        <v>1228103</v>
      </c>
      <c r="V300" s="98" t="s">
        <v>1177</v>
      </c>
      <c r="W300" s="99" t="s">
        <v>1994</v>
      </c>
      <c r="X300" s="100">
        <v>74300</v>
      </c>
      <c r="Y300" s="100">
        <f t="shared" si="19"/>
        <v>551655</v>
      </c>
      <c r="Z300" s="79"/>
      <c r="AA300" s="100">
        <v>551655</v>
      </c>
    </row>
    <row r="301" spans="1:27" ht="15">
      <c r="A301" s="98" t="s">
        <v>1208</v>
      </c>
      <c r="B301" s="99" t="s">
        <v>2004</v>
      </c>
      <c r="C301" s="100">
        <v>120002</v>
      </c>
      <c r="D301" s="46">
        <f t="shared" si="16"/>
        <v>1095590</v>
      </c>
      <c r="E301" s="100">
        <v>46202</v>
      </c>
      <c r="F301" s="100">
        <v>1049388</v>
      </c>
      <c r="H301" s="98" t="s">
        <v>1293</v>
      </c>
      <c r="I301" s="99" t="s">
        <v>2029</v>
      </c>
      <c r="J301" s="100">
        <v>1000</v>
      </c>
      <c r="K301" s="46">
        <f t="shared" si="17"/>
        <v>52550</v>
      </c>
      <c r="L301" s="79"/>
      <c r="M301" s="100">
        <v>52550</v>
      </c>
      <c r="O301" s="98" t="s">
        <v>1162</v>
      </c>
      <c r="P301" s="99" t="s">
        <v>2259</v>
      </c>
      <c r="Q301" s="100">
        <v>237000</v>
      </c>
      <c r="R301" s="100">
        <f t="shared" si="18"/>
        <v>858119</v>
      </c>
      <c r="S301" s="79"/>
      <c r="T301" s="100">
        <v>858119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1211</v>
      </c>
      <c r="B302" s="99" t="s">
        <v>2235</v>
      </c>
      <c r="C302" s="79"/>
      <c r="D302" s="46">
        <f t="shared" si="16"/>
        <v>471120</v>
      </c>
      <c r="E302" s="100">
        <v>192000</v>
      </c>
      <c r="F302" s="100">
        <v>279120</v>
      </c>
      <c r="H302" s="98" t="s">
        <v>1296</v>
      </c>
      <c r="I302" s="99" t="s">
        <v>2030</v>
      </c>
      <c r="J302" s="79"/>
      <c r="K302" s="46">
        <f t="shared" si="17"/>
        <v>53700</v>
      </c>
      <c r="L302" s="79"/>
      <c r="M302" s="100">
        <v>53700</v>
      </c>
      <c r="O302" s="98" t="s">
        <v>1165</v>
      </c>
      <c r="P302" s="99" t="s">
        <v>1990</v>
      </c>
      <c r="Q302" s="100">
        <v>3150005</v>
      </c>
      <c r="R302" s="100">
        <f t="shared" si="18"/>
        <v>9861812</v>
      </c>
      <c r="S302" s="100">
        <v>1177408</v>
      </c>
      <c r="T302" s="100">
        <v>8684404</v>
      </c>
      <c r="V302" s="98" t="s">
        <v>1183</v>
      </c>
      <c r="W302" s="99" t="s">
        <v>1996</v>
      </c>
      <c r="X302" s="100">
        <v>1329700</v>
      </c>
      <c r="Y302" s="100">
        <f t="shared" si="19"/>
        <v>5620186</v>
      </c>
      <c r="Z302" s="79"/>
      <c r="AA302" s="100">
        <v>5620186</v>
      </c>
    </row>
    <row r="303" spans="1:27" ht="15">
      <c r="A303" s="98" t="s">
        <v>1214</v>
      </c>
      <c r="B303" s="99" t="s">
        <v>2005</v>
      </c>
      <c r="C303" s="100">
        <v>1596622</v>
      </c>
      <c r="D303" s="46">
        <f t="shared" si="16"/>
        <v>1877022</v>
      </c>
      <c r="E303" s="100">
        <v>282903</v>
      </c>
      <c r="F303" s="100">
        <v>1594119</v>
      </c>
      <c r="H303" s="98" t="s">
        <v>1302</v>
      </c>
      <c r="I303" s="99" t="s">
        <v>2031</v>
      </c>
      <c r="J303" s="79"/>
      <c r="K303" s="46">
        <f t="shared" si="17"/>
        <v>194425</v>
      </c>
      <c r="L303" s="79"/>
      <c r="M303" s="100">
        <v>194425</v>
      </c>
      <c r="O303" s="98" t="s">
        <v>1168</v>
      </c>
      <c r="P303" s="99" t="s">
        <v>1991</v>
      </c>
      <c r="Q303" s="100">
        <v>6348111</v>
      </c>
      <c r="R303" s="100">
        <f t="shared" si="18"/>
        <v>20852248</v>
      </c>
      <c r="S303" s="100">
        <v>3454117</v>
      </c>
      <c r="T303" s="100">
        <v>17398131</v>
      </c>
      <c r="V303" s="98" t="s">
        <v>1186</v>
      </c>
      <c r="W303" s="99" t="s">
        <v>1997</v>
      </c>
      <c r="X303" s="100">
        <v>10391</v>
      </c>
      <c r="Y303" s="100">
        <f t="shared" si="19"/>
        <v>1107520</v>
      </c>
      <c r="Z303" s="100">
        <v>348730</v>
      </c>
      <c r="AA303" s="100">
        <v>758790</v>
      </c>
    </row>
    <row r="304" spans="1:27" ht="15">
      <c r="A304" s="98" t="s">
        <v>1217</v>
      </c>
      <c r="B304" s="99" t="s">
        <v>2006</v>
      </c>
      <c r="C304" s="79"/>
      <c r="D304" s="46">
        <f t="shared" si="16"/>
        <v>165354</v>
      </c>
      <c r="E304" s="100">
        <v>134701</v>
      </c>
      <c r="F304" s="100">
        <v>30653</v>
      </c>
      <c r="H304" s="98" t="s">
        <v>1305</v>
      </c>
      <c r="I304" s="99" t="s">
        <v>2032</v>
      </c>
      <c r="J304" s="79"/>
      <c r="K304" s="46">
        <f t="shared" si="17"/>
        <v>1121935</v>
      </c>
      <c r="L304" s="79"/>
      <c r="M304" s="100">
        <v>1121935</v>
      </c>
      <c r="O304" s="98" t="s">
        <v>1171</v>
      </c>
      <c r="P304" s="99" t="s">
        <v>1992</v>
      </c>
      <c r="Q304" s="79"/>
      <c r="R304" s="100">
        <f t="shared" si="18"/>
        <v>336266</v>
      </c>
      <c r="S304" s="79"/>
      <c r="T304" s="100">
        <v>336266</v>
      </c>
      <c r="V304" s="98" t="s">
        <v>1189</v>
      </c>
      <c r="W304" s="99" t="s">
        <v>1998</v>
      </c>
      <c r="X304" s="79"/>
      <c r="Y304" s="100">
        <f t="shared" si="19"/>
        <v>1060132</v>
      </c>
      <c r="Z304" s="79"/>
      <c r="AA304" s="100">
        <v>1060132</v>
      </c>
    </row>
    <row r="305" spans="1:27" ht="15">
      <c r="A305" s="98" t="s">
        <v>1220</v>
      </c>
      <c r="B305" s="99" t="s">
        <v>2007</v>
      </c>
      <c r="C305" s="79"/>
      <c r="D305" s="46">
        <f t="shared" si="16"/>
        <v>333610</v>
      </c>
      <c r="E305" s="79"/>
      <c r="F305" s="100">
        <v>333610</v>
      </c>
      <c r="H305" s="98" t="s">
        <v>1308</v>
      </c>
      <c r="I305" s="99" t="s">
        <v>2328</v>
      </c>
      <c r="J305" s="79"/>
      <c r="K305" s="46">
        <f t="shared" si="17"/>
        <v>221000</v>
      </c>
      <c r="L305" s="79"/>
      <c r="M305" s="100">
        <v>221000</v>
      </c>
      <c r="O305" s="98" t="s">
        <v>1174</v>
      </c>
      <c r="P305" s="99" t="s">
        <v>1993</v>
      </c>
      <c r="Q305" s="100">
        <v>12800472</v>
      </c>
      <c r="R305" s="100">
        <f t="shared" si="18"/>
        <v>4322567</v>
      </c>
      <c r="S305" s="100">
        <v>73500</v>
      </c>
      <c r="T305" s="100">
        <v>4249067</v>
      </c>
      <c r="V305" s="98" t="s">
        <v>1192</v>
      </c>
      <c r="W305" s="99" t="s">
        <v>1932</v>
      </c>
      <c r="X305" s="100">
        <v>20472645</v>
      </c>
      <c r="Y305" s="100">
        <f t="shared" si="19"/>
        <v>6560230</v>
      </c>
      <c r="Z305" s="100">
        <v>123844</v>
      </c>
      <c r="AA305" s="100">
        <v>6436386</v>
      </c>
    </row>
    <row r="306" spans="1:27" ht="15">
      <c r="A306" s="98" t="s">
        <v>1223</v>
      </c>
      <c r="B306" s="99" t="s">
        <v>2008</v>
      </c>
      <c r="C306" s="100">
        <v>1</v>
      </c>
      <c r="D306" s="46">
        <f t="shared" si="16"/>
        <v>304634</v>
      </c>
      <c r="E306" s="100">
        <v>54402</v>
      </c>
      <c r="F306" s="100">
        <v>250232</v>
      </c>
      <c r="H306" s="98" t="s">
        <v>1311</v>
      </c>
      <c r="I306" s="99" t="s">
        <v>2033</v>
      </c>
      <c r="J306" s="100">
        <v>1019325</v>
      </c>
      <c r="K306" s="46">
        <f t="shared" si="17"/>
        <v>1369159</v>
      </c>
      <c r="L306" s="100">
        <v>3740</v>
      </c>
      <c r="M306" s="100">
        <v>1365419</v>
      </c>
      <c r="O306" s="98" t="s">
        <v>1177</v>
      </c>
      <c r="P306" s="99" t="s">
        <v>1994</v>
      </c>
      <c r="Q306" s="79"/>
      <c r="R306" s="100">
        <f t="shared" si="18"/>
        <v>1208247</v>
      </c>
      <c r="S306" s="100">
        <v>97600</v>
      </c>
      <c r="T306" s="100">
        <v>1110647</v>
      </c>
      <c r="V306" s="98" t="s">
        <v>1194</v>
      </c>
      <c r="W306" s="99" t="s">
        <v>1999</v>
      </c>
      <c r="X306" s="100">
        <v>1694200</v>
      </c>
      <c r="Y306" s="100">
        <f t="shared" si="19"/>
        <v>53685471</v>
      </c>
      <c r="Z306" s="100">
        <v>30546314</v>
      </c>
      <c r="AA306" s="100">
        <v>23139157</v>
      </c>
    </row>
    <row r="307" spans="1:27" ht="15">
      <c r="A307" s="98" t="s">
        <v>1226</v>
      </c>
      <c r="B307" s="99" t="s">
        <v>2009</v>
      </c>
      <c r="C307" s="100">
        <v>871006</v>
      </c>
      <c r="D307" s="46">
        <f t="shared" si="16"/>
        <v>3194843</v>
      </c>
      <c r="E307" s="100">
        <v>434400</v>
      </c>
      <c r="F307" s="100">
        <v>2760443</v>
      </c>
      <c r="H307" s="98" t="s">
        <v>1314</v>
      </c>
      <c r="I307" s="99" t="s">
        <v>2034</v>
      </c>
      <c r="J307" s="79"/>
      <c r="K307" s="46">
        <f t="shared" si="17"/>
        <v>89265</v>
      </c>
      <c r="L307" s="79"/>
      <c r="M307" s="100">
        <v>89265</v>
      </c>
      <c r="O307" s="98" t="s">
        <v>1180</v>
      </c>
      <c r="P307" s="99" t="s">
        <v>1995</v>
      </c>
      <c r="Q307" s="100">
        <v>81651</v>
      </c>
      <c r="R307" s="100">
        <f t="shared" si="18"/>
        <v>7256261</v>
      </c>
      <c r="S307" s="100">
        <v>198095</v>
      </c>
      <c r="T307" s="100">
        <v>7058166</v>
      </c>
      <c r="V307" s="98" t="s">
        <v>1196</v>
      </c>
      <c r="W307" s="99" t="s">
        <v>2000</v>
      </c>
      <c r="X307" s="100">
        <v>2057200</v>
      </c>
      <c r="Y307" s="100">
        <f t="shared" si="19"/>
        <v>20484817</v>
      </c>
      <c r="Z307" s="79"/>
      <c r="AA307" s="100">
        <v>20484817</v>
      </c>
    </row>
    <row r="308" spans="1:27" ht="15">
      <c r="A308" s="98" t="s">
        <v>1230</v>
      </c>
      <c r="B308" s="99" t="s">
        <v>2010</v>
      </c>
      <c r="C308" s="100">
        <v>1000</v>
      </c>
      <c r="D308" s="46">
        <f t="shared" si="16"/>
        <v>54214</v>
      </c>
      <c r="E308" s="79"/>
      <c r="F308" s="100">
        <v>54214</v>
      </c>
      <c r="H308" s="98" t="s">
        <v>1317</v>
      </c>
      <c r="I308" s="99" t="s">
        <v>2035</v>
      </c>
      <c r="J308" s="100">
        <v>11650</v>
      </c>
      <c r="K308" s="46">
        <f t="shared" si="17"/>
        <v>195294</v>
      </c>
      <c r="L308" s="100">
        <v>24000</v>
      </c>
      <c r="M308" s="100">
        <v>171294</v>
      </c>
      <c r="O308" s="98" t="s">
        <v>1183</v>
      </c>
      <c r="P308" s="99" t="s">
        <v>1996</v>
      </c>
      <c r="Q308" s="100">
        <v>2600600</v>
      </c>
      <c r="R308" s="100">
        <f t="shared" si="18"/>
        <v>3088199</v>
      </c>
      <c r="S308" s="100">
        <v>934901</v>
      </c>
      <c r="T308" s="100">
        <v>2153298</v>
      </c>
      <c r="V308" s="98" t="s">
        <v>1199</v>
      </c>
      <c r="W308" s="99" t="s">
        <v>2001</v>
      </c>
      <c r="X308" s="100">
        <v>51400</v>
      </c>
      <c r="Y308" s="100">
        <f t="shared" si="19"/>
        <v>7001910</v>
      </c>
      <c r="Z308" s="100">
        <v>223500</v>
      </c>
      <c r="AA308" s="100">
        <v>6778410</v>
      </c>
    </row>
    <row r="309" spans="1:27" ht="15">
      <c r="A309" s="98" t="s">
        <v>1233</v>
      </c>
      <c r="B309" s="99" t="s">
        <v>2011</v>
      </c>
      <c r="C309" s="79"/>
      <c r="D309" s="46">
        <f t="shared" si="16"/>
        <v>81035</v>
      </c>
      <c r="E309" s="100">
        <v>10000</v>
      </c>
      <c r="F309" s="100">
        <v>71035</v>
      </c>
      <c r="H309" s="98" t="s">
        <v>1320</v>
      </c>
      <c r="I309" s="99" t="s">
        <v>2036</v>
      </c>
      <c r="J309" s="79"/>
      <c r="K309" s="46">
        <f t="shared" si="17"/>
        <v>1519911</v>
      </c>
      <c r="L309" s="79"/>
      <c r="M309" s="100">
        <v>1519911</v>
      </c>
      <c r="O309" s="98" t="s">
        <v>1186</v>
      </c>
      <c r="P309" s="99" t="s">
        <v>1997</v>
      </c>
      <c r="Q309" s="100">
        <v>712001</v>
      </c>
      <c r="R309" s="100">
        <f t="shared" si="18"/>
        <v>1493593</v>
      </c>
      <c r="S309" s="100">
        <v>137950</v>
      </c>
      <c r="T309" s="100">
        <v>1355643</v>
      </c>
      <c r="V309" s="98" t="s">
        <v>1202</v>
      </c>
      <c r="W309" s="99" t="s">
        <v>2002</v>
      </c>
      <c r="X309" s="100">
        <v>44329332</v>
      </c>
      <c r="Y309" s="100">
        <f t="shared" si="19"/>
        <v>21872128</v>
      </c>
      <c r="Z309" s="100">
        <v>4000</v>
      </c>
      <c r="AA309" s="100">
        <v>21868128</v>
      </c>
    </row>
    <row r="310" spans="1:27" ht="15">
      <c r="A310" s="98" t="s">
        <v>1236</v>
      </c>
      <c r="B310" s="99" t="s">
        <v>2012</v>
      </c>
      <c r="C310" s="100">
        <v>733250</v>
      </c>
      <c r="D310" s="46">
        <f t="shared" si="16"/>
        <v>630672</v>
      </c>
      <c r="E310" s="100">
        <v>28500</v>
      </c>
      <c r="F310" s="100">
        <v>602172</v>
      </c>
      <c r="H310" s="98" t="s">
        <v>1323</v>
      </c>
      <c r="I310" s="99" t="s">
        <v>2037</v>
      </c>
      <c r="J310" s="100">
        <v>82551</v>
      </c>
      <c r="K310" s="46">
        <f t="shared" si="17"/>
        <v>1477409</v>
      </c>
      <c r="L310" s="79"/>
      <c r="M310" s="100">
        <v>1477409</v>
      </c>
      <c r="O310" s="98" t="s">
        <v>1189</v>
      </c>
      <c r="P310" s="99" t="s">
        <v>1998</v>
      </c>
      <c r="Q310" s="100">
        <v>155500</v>
      </c>
      <c r="R310" s="100">
        <f t="shared" si="18"/>
        <v>1328884</v>
      </c>
      <c r="S310" s="100">
        <v>383700</v>
      </c>
      <c r="T310" s="100">
        <v>945184</v>
      </c>
      <c r="V310" s="98" t="s">
        <v>1205</v>
      </c>
      <c r="W310" s="99" t="s">
        <v>2003</v>
      </c>
      <c r="X310" s="100">
        <v>22100460</v>
      </c>
      <c r="Y310" s="100">
        <f t="shared" si="19"/>
        <v>12748751</v>
      </c>
      <c r="Z310" s="100">
        <v>2</v>
      </c>
      <c r="AA310" s="100">
        <v>12748749</v>
      </c>
    </row>
    <row r="311" spans="1:27" ht="15">
      <c r="A311" s="98" t="s">
        <v>1239</v>
      </c>
      <c r="B311" s="99" t="s">
        <v>2013</v>
      </c>
      <c r="C311" s="79"/>
      <c r="D311" s="46">
        <f t="shared" si="16"/>
        <v>321744</v>
      </c>
      <c r="E311" s="79"/>
      <c r="F311" s="100">
        <v>321744</v>
      </c>
      <c r="H311" s="98" t="s">
        <v>1329</v>
      </c>
      <c r="I311" s="99" t="s">
        <v>2038</v>
      </c>
      <c r="J311" s="79"/>
      <c r="K311" s="46">
        <f t="shared" si="17"/>
        <v>2059631</v>
      </c>
      <c r="L311" s="100">
        <v>50000</v>
      </c>
      <c r="M311" s="100">
        <v>2009631</v>
      </c>
      <c r="O311" s="98" t="s">
        <v>1192</v>
      </c>
      <c r="P311" s="99" t="s">
        <v>1932</v>
      </c>
      <c r="Q311" s="100">
        <v>29894066</v>
      </c>
      <c r="R311" s="100">
        <f t="shared" si="18"/>
        <v>10322414</v>
      </c>
      <c r="S311" s="100">
        <v>564166</v>
      </c>
      <c r="T311" s="100">
        <v>9758248</v>
      </c>
      <c r="V311" s="98" t="s">
        <v>1208</v>
      </c>
      <c r="W311" s="99" t="s">
        <v>2004</v>
      </c>
      <c r="X311" s="100">
        <v>278001</v>
      </c>
      <c r="Y311" s="100">
        <f t="shared" si="19"/>
        <v>72238199</v>
      </c>
      <c r="Z311" s="100">
        <v>195807</v>
      </c>
      <c r="AA311" s="100">
        <v>72042392</v>
      </c>
    </row>
    <row r="312" spans="1:27" ht="15">
      <c r="A312" s="98" t="s">
        <v>1242</v>
      </c>
      <c r="B312" s="99" t="s">
        <v>2014</v>
      </c>
      <c r="C312" s="100">
        <v>486051</v>
      </c>
      <c r="D312" s="46">
        <f t="shared" si="16"/>
        <v>210797</v>
      </c>
      <c r="E312" s="100">
        <v>11350</v>
      </c>
      <c r="F312" s="100">
        <v>199447</v>
      </c>
      <c r="H312" s="98" t="s">
        <v>1332</v>
      </c>
      <c r="I312" s="99" t="s">
        <v>2039</v>
      </c>
      <c r="J312" s="100">
        <v>2400</v>
      </c>
      <c r="K312" s="46">
        <f t="shared" si="17"/>
        <v>14200</v>
      </c>
      <c r="L312" s="79"/>
      <c r="M312" s="100">
        <v>14200</v>
      </c>
      <c r="O312" s="98" t="s">
        <v>1194</v>
      </c>
      <c r="P312" s="99" t="s">
        <v>1999</v>
      </c>
      <c r="Q312" s="100">
        <v>28000</v>
      </c>
      <c r="R312" s="100">
        <f t="shared" si="18"/>
        <v>3429577</v>
      </c>
      <c r="S312" s="100">
        <v>227000</v>
      </c>
      <c r="T312" s="100">
        <v>3202577</v>
      </c>
      <c r="V312" s="98" t="s">
        <v>1211</v>
      </c>
      <c r="W312" s="99" t="s">
        <v>2235</v>
      </c>
      <c r="X312" s="100">
        <v>34100</v>
      </c>
      <c r="Y312" s="100">
        <f t="shared" si="19"/>
        <v>426974</v>
      </c>
      <c r="Z312" s="100">
        <v>27000</v>
      </c>
      <c r="AA312" s="100">
        <v>399974</v>
      </c>
    </row>
    <row r="313" spans="1:27" ht="15">
      <c r="A313" s="98" t="s">
        <v>1245</v>
      </c>
      <c r="B313" s="99" t="s">
        <v>2015</v>
      </c>
      <c r="C313" s="100">
        <v>875000</v>
      </c>
      <c r="D313" s="46">
        <f t="shared" si="16"/>
        <v>369855</v>
      </c>
      <c r="E313" s="100">
        <v>136400</v>
      </c>
      <c r="F313" s="100">
        <v>233455</v>
      </c>
      <c r="H313" s="98" t="s">
        <v>1335</v>
      </c>
      <c r="I313" s="99" t="s">
        <v>2040</v>
      </c>
      <c r="J313" s="79"/>
      <c r="K313" s="46">
        <f t="shared" si="17"/>
        <v>1288823</v>
      </c>
      <c r="L313" s="79"/>
      <c r="M313" s="100">
        <v>1288823</v>
      </c>
      <c r="O313" s="98" t="s">
        <v>1196</v>
      </c>
      <c r="P313" s="99" t="s">
        <v>2000</v>
      </c>
      <c r="Q313" s="100">
        <v>12965040</v>
      </c>
      <c r="R313" s="100">
        <f t="shared" si="18"/>
        <v>8301146</v>
      </c>
      <c r="S313" s="100">
        <v>139420</v>
      </c>
      <c r="T313" s="100">
        <v>8161726</v>
      </c>
      <c r="V313" s="98" t="s">
        <v>1214</v>
      </c>
      <c r="W313" s="99" t="s">
        <v>2005</v>
      </c>
      <c r="X313" s="100">
        <v>15227202</v>
      </c>
      <c r="Y313" s="100">
        <f t="shared" si="19"/>
        <v>16109208</v>
      </c>
      <c r="Z313" s="100">
        <v>4111554</v>
      </c>
      <c r="AA313" s="100">
        <v>11997654</v>
      </c>
    </row>
    <row r="314" spans="1:27" ht="15">
      <c r="A314" s="98" t="s">
        <v>1248</v>
      </c>
      <c r="B314" s="99" t="s">
        <v>2016</v>
      </c>
      <c r="C314" s="100">
        <v>228000</v>
      </c>
      <c r="D314" s="46">
        <f t="shared" si="16"/>
        <v>228465</v>
      </c>
      <c r="E314" s="79"/>
      <c r="F314" s="100">
        <v>228465</v>
      </c>
      <c r="H314" s="98" t="s">
        <v>1338</v>
      </c>
      <c r="I314" s="99" t="s">
        <v>2041</v>
      </c>
      <c r="J314" s="79"/>
      <c r="K314" s="46">
        <f t="shared" si="17"/>
        <v>2258095</v>
      </c>
      <c r="L314" s="79"/>
      <c r="M314" s="100">
        <v>2258095</v>
      </c>
      <c r="O314" s="98" t="s">
        <v>1199</v>
      </c>
      <c r="P314" s="99" t="s">
        <v>2001</v>
      </c>
      <c r="Q314" s="100">
        <v>200000</v>
      </c>
      <c r="R314" s="100">
        <f t="shared" si="18"/>
        <v>8214200</v>
      </c>
      <c r="S314" s="100">
        <v>87325</v>
      </c>
      <c r="T314" s="100">
        <v>8126875</v>
      </c>
      <c r="V314" s="98" t="s">
        <v>1217</v>
      </c>
      <c r="W314" s="99" t="s">
        <v>2006</v>
      </c>
      <c r="X314" s="100">
        <v>2426600</v>
      </c>
      <c r="Y314" s="100">
        <f t="shared" si="19"/>
        <v>17431822</v>
      </c>
      <c r="Z314" s="100">
        <v>7854675</v>
      </c>
      <c r="AA314" s="100">
        <v>9577147</v>
      </c>
    </row>
    <row r="315" spans="1:27" ht="15">
      <c r="A315" s="98" t="s">
        <v>1251</v>
      </c>
      <c r="B315" s="99" t="s">
        <v>2017</v>
      </c>
      <c r="C315" s="100">
        <v>388000</v>
      </c>
      <c r="D315" s="46">
        <f t="shared" si="16"/>
        <v>388643</v>
      </c>
      <c r="E315" s="100">
        <v>172500</v>
      </c>
      <c r="F315" s="100">
        <v>216143</v>
      </c>
      <c r="H315" s="98" t="s">
        <v>1341</v>
      </c>
      <c r="I315" s="99" t="s">
        <v>2042</v>
      </c>
      <c r="J315" s="79"/>
      <c r="K315" s="46">
        <f t="shared" si="17"/>
        <v>67300</v>
      </c>
      <c r="L315" s="79"/>
      <c r="M315" s="100">
        <v>67300</v>
      </c>
      <c r="O315" s="98" t="s">
        <v>1202</v>
      </c>
      <c r="P315" s="99" t="s">
        <v>2002</v>
      </c>
      <c r="Q315" s="100">
        <v>534501</v>
      </c>
      <c r="R315" s="100">
        <f t="shared" si="18"/>
        <v>7293689</v>
      </c>
      <c r="S315" s="100">
        <v>1293817</v>
      </c>
      <c r="T315" s="100">
        <v>5999872</v>
      </c>
      <c r="V315" s="98" t="s">
        <v>1220</v>
      </c>
      <c r="W315" s="99" t="s">
        <v>2007</v>
      </c>
      <c r="X315" s="100">
        <v>107800</v>
      </c>
      <c r="Y315" s="100">
        <f t="shared" si="19"/>
        <v>440048</v>
      </c>
      <c r="Z315" s="79"/>
      <c r="AA315" s="100">
        <v>440048</v>
      </c>
    </row>
    <row r="316" spans="1:27" ht="15">
      <c r="A316" s="98" t="s">
        <v>1254</v>
      </c>
      <c r="B316" s="99" t="s">
        <v>2018</v>
      </c>
      <c r="C316" s="100">
        <v>594</v>
      </c>
      <c r="D316" s="46">
        <f t="shared" si="16"/>
        <v>907393</v>
      </c>
      <c r="E316" s="100">
        <v>2</v>
      </c>
      <c r="F316" s="100">
        <v>907391</v>
      </c>
      <c r="H316" s="98" t="s">
        <v>1347</v>
      </c>
      <c r="I316" s="99" t="s">
        <v>2044</v>
      </c>
      <c r="J316" s="79"/>
      <c r="K316" s="46">
        <f t="shared" si="17"/>
        <v>910138</v>
      </c>
      <c r="L316" s="79"/>
      <c r="M316" s="100">
        <v>910138</v>
      </c>
      <c r="O316" s="98" t="s">
        <v>1205</v>
      </c>
      <c r="P316" s="99" t="s">
        <v>2003</v>
      </c>
      <c r="Q316" s="100">
        <v>30001</v>
      </c>
      <c r="R316" s="100">
        <f t="shared" si="18"/>
        <v>6070477</v>
      </c>
      <c r="S316" s="100">
        <v>295005</v>
      </c>
      <c r="T316" s="100">
        <v>5775472</v>
      </c>
      <c r="V316" s="98" t="s">
        <v>1223</v>
      </c>
      <c r="W316" s="99" t="s">
        <v>2008</v>
      </c>
      <c r="X316" s="79"/>
      <c r="Y316" s="100">
        <f t="shared" si="19"/>
        <v>4344967</v>
      </c>
      <c r="Z316" s="79"/>
      <c r="AA316" s="100">
        <v>4344967</v>
      </c>
    </row>
    <row r="317" spans="1:27" ht="15">
      <c r="A317" s="98" t="s">
        <v>1257</v>
      </c>
      <c r="B317" s="99" t="s">
        <v>2019</v>
      </c>
      <c r="C317" s="100">
        <v>10000</v>
      </c>
      <c r="D317" s="46">
        <f t="shared" si="16"/>
        <v>564194</v>
      </c>
      <c r="E317" s="79"/>
      <c r="F317" s="100">
        <v>564194</v>
      </c>
      <c r="H317" s="98" t="s">
        <v>1356</v>
      </c>
      <c r="I317" s="99" t="s">
        <v>2260</v>
      </c>
      <c r="J317" s="79"/>
      <c r="K317" s="46">
        <f t="shared" si="17"/>
        <v>599400</v>
      </c>
      <c r="L317" s="79"/>
      <c r="M317" s="100">
        <v>599400</v>
      </c>
      <c r="O317" s="98" t="s">
        <v>1208</v>
      </c>
      <c r="P317" s="99" t="s">
        <v>2004</v>
      </c>
      <c r="Q317" s="100">
        <v>1412055</v>
      </c>
      <c r="R317" s="100">
        <f t="shared" si="18"/>
        <v>6501523</v>
      </c>
      <c r="S317" s="100">
        <v>522535</v>
      </c>
      <c r="T317" s="100">
        <v>5978988</v>
      </c>
      <c r="V317" s="98" t="s">
        <v>1226</v>
      </c>
      <c r="W317" s="99" t="s">
        <v>2009</v>
      </c>
      <c r="X317" s="100">
        <v>8211238</v>
      </c>
      <c r="Y317" s="100">
        <f t="shared" si="19"/>
        <v>89206583</v>
      </c>
      <c r="Z317" s="100">
        <v>567001</v>
      </c>
      <c r="AA317" s="100">
        <v>88639582</v>
      </c>
    </row>
    <row r="318" spans="1:27" ht="15">
      <c r="A318" s="98" t="s">
        <v>1260</v>
      </c>
      <c r="B318" s="99" t="s">
        <v>2020</v>
      </c>
      <c r="C318" s="100">
        <v>271500</v>
      </c>
      <c r="D318" s="46">
        <f t="shared" si="16"/>
        <v>376778</v>
      </c>
      <c r="E318" s="79"/>
      <c r="F318" s="100">
        <v>376778</v>
      </c>
      <c r="H318" s="98" t="s">
        <v>1359</v>
      </c>
      <c r="I318" s="99" t="s">
        <v>2047</v>
      </c>
      <c r="J318" s="100">
        <v>3515412</v>
      </c>
      <c r="K318" s="46">
        <f t="shared" si="17"/>
        <v>141770</v>
      </c>
      <c r="L318" s="79"/>
      <c r="M318" s="100">
        <v>141770</v>
      </c>
      <c r="O318" s="98" t="s">
        <v>1211</v>
      </c>
      <c r="P318" s="99" t="s">
        <v>2235</v>
      </c>
      <c r="Q318" s="100">
        <v>5765498</v>
      </c>
      <c r="R318" s="100">
        <f t="shared" si="18"/>
        <v>1566936</v>
      </c>
      <c r="S318" s="100">
        <v>226151</v>
      </c>
      <c r="T318" s="100">
        <v>1340785</v>
      </c>
      <c r="V318" s="98" t="s">
        <v>1230</v>
      </c>
      <c r="W318" s="99" t="s">
        <v>2010</v>
      </c>
      <c r="X318" s="100">
        <v>100503</v>
      </c>
      <c r="Y318" s="100">
        <f t="shared" si="19"/>
        <v>209151</v>
      </c>
      <c r="Z318" s="79"/>
      <c r="AA318" s="100">
        <v>209151</v>
      </c>
    </row>
    <row r="319" spans="1:27" ht="15">
      <c r="A319" s="98" t="s">
        <v>1263</v>
      </c>
      <c r="B319" s="99" t="s">
        <v>2021</v>
      </c>
      <c r="C319" s="79"/>
      <c r="D319" s="46">
        <f t="shared" si="16"/>
        <v>49380</v>
      </c>
      <c r="E319" s="79"/>
      <c r="F319" s="100">
        <v>49380</v>
      </c>
      <c r="H319" s="98" t="s">
        <v>1362</v>
      </c>
      <c r="I319" s="99" t="s">
        <v>2048</v>
      </c>
      <c r="J319" s="79"/>
      <c r="K319" s="46">
        <f t="shared" si="17"/>
        <v>124850</v>
      </c>
      <c r="L319" s="79"/>
      <c r="M319" s="100">
        <v>124850</v>
      </c>
      <c r="O319" s="98" t="s">
        <v>1214</v>
      </c>
      <c r="P319" s="99" t="s">
        <v>2005</v>
      </c>
      <c r="Q319" s="100">
        <v>7559720</v>
      </c>
      <c r="R319" s="100">
        <f t="shared" si="18"/>
        <v>7400317</v>
      </c>
      <c r="S319" s="100">
        <v>771213</v>
      </c>
      <c r="T319" s="100">
        <v>6629104</v>
      </c>
      <c r="V319" s="98" t="s">
        <v>1233</v>
      </c>
      <c r="W319" s="99" t="s">
        <v>2011</v>
      </c>
      <c r="X319" s="79"/>
      <c r="Y319" s="100">
        <f t="shared" si="19"/>
        <v>583631</v>
      </c>
      <c r="Z319" s="100">
        <v>513501</v>
      </c>
      <c r="AA319" s="100">
        <v>70130</v>
      </c>
    </row>
    <row r="320" spans="1:27" ht="15">
      <c r="A320" s="98" t="s">
        <v>1266</v>
      </c>
      <c r="B320" s="99" t="s">
        <v>2022</v>
      </c>
      <c r="C320" s="100">
        <v>1857000</v>
      </c>
      <c r="D320" s="46">
        <f t="shared" si="16"/>
        <v>509817</v>
      </c>
      <c r="E320" s="100">
        <v>193500</v>
      </c>
      <c r="F320" s="100">
        <v>316317</v>
      </c>
      <c r="H320" s="98" t="s">
        <v>1368</v>
      </c>
      <c r="I320" s="99" t="s">
        <v>2050</v>
      </c>
      <c r="J320" s="79"/>
      <c r="K320" s="46">
        <f t="shared" si="17"/>
        <v>500</v>
      </c>
      <c r="L320" s="79"/>
      <c r="M320" s="100">
        <v>500</v>
      </c>
      <c r="O320" s="98" t="s">
        <v>1217</v>
      </c>
      <c r="P320" s="99" t="s">
        <v>2006</v>
      </c>
      <c r="Q320" s="100">
        <v>2729400</v>
      </c>
      <c r="R320" s="100">
        <f t="shared" si="18"/>
        <v>1598721</v>
      </c>
      <c r="S320" s="100">
        <v>537201</v>
      </c>
      <c r="T320" s="100">
        <v>1061520</v>
      </c>
      <c r="V320" s="98" t="s">
        <v>1236</v>
      </c>
      <c r="W320" s="99" t="s">
        <v>2012</v>
      </c>
      <c r="X320" s="79"/>
      <c r="Y320" s="100">
        <f t="shared" si="19"/>
        <v>5428136</v>
      </c>
      <c r="Z320" s="100">
        <v>351001</v>
      </c>
      <c r="AA320" s="100">
        <v>5077135</v>
      </c>
    </row>
    <row r="321" spans="1:27" ht="15">
      <c r="A321" s="98" t="s">
        <v>1269</v>
      </c>
      <c r="B321" s="99" t="s">
        <v>2023</v>
      </c>
      <c r="C321" s="79"/>
      <c r="D321" s="46">
        <f t="shared" si="16"/>
        <v>331620</v>
      </c>
      <c r="E321" s="100">
        <v>178500</v>
      </c>
      <c r="F321" s="100">
        <v>153120</v>
      </c>
      <c r="H321" s="98" t="s">
        <v>1370</v>
      </c>
      <c r="I321" s="99" t="s">
        <v>2051</v>
      </c>
      <c r="J321" s="100">
        <v>61600</v>
      </c>
      <c r="K321" s="46">
        <f t="shared" si="17"/>
        <v>41538</v>
      </c>
      <c r="L321" s="79"/>
      <c r="M321" s="100">
        <v>41538</v>
      </c>
      <c r="O321" s="98" t="s">
        <v>1220</v>
      </c>
      <c r="P321" s="99" t="s">
        <v>2007</v>
      </c>
      <c r="Q321" s="100">
        <v>1480500</v>
      </c>
      <c r="R321" s="100">
        <f t="shared" si="18"/>
        <v>1959251</v>
      </c>
      <c r="S321" s="100">
        <v>40761</v>
      </c>
      <c r="T321" s="100">
        <v>1918490</v>
      </c>
      <c r="V321" s="98" t="s">
        <v>1239</v>
      </c>
      <c r="W321" s="99" t="s">
        <v>2013</v>
      </c>
      <c r="X321" s="100">
        <v>379500</v>
      </c>
      <c r="Y321" s="100">
        <f t="shared" si="19"/>
        <v>427560</v>
      </c>
      <c r="Z321" s="79"/>
      <c r="AA321" s="100">
        <v>427560</v>
      </c>
    </row>
    <row r="322" spans="1:27" ht="15">
      <c r="A322" s="98" t="s">
        <v>1272</v>
      </c>
      <c r="B322" s="99" t="s">
        <v>2024</v>
      </c>
      <c r="C322" s="79"/>
      <c r="D322" s="46">
        <f t="shared" si="16"/>
        <v>132873</v>
      </c>
      <c r="E322" s="79"/>
      <c r="F322" s="100">
        <v>132873</v>
      </c>
      <c r="H322" s="98" t="s">
        <v>1373</v>
      </c>
      <c r="I322" s="99" t="s">
        <v>2052</v>
      </c>
      <c r="J322" s="100">
        <v>58250</v>
      </c>
      <c r="K322" s="46">
        <f t="shared" si="17"/>
        <v>466851</v>
      </c>
      <c r="L322" s="79"/>
      <c r="M322" s="100">
        <v>466851</v>
      </c>
      <c r="O322" s="98" t="s">
        <v>1223</v>
      </c>
      <c r="P322" s="99" t="s">
        <v>2008</v>
      </c>
      <c r="Q322" s="100">
        <v>237202</v>
      </c>
      <c r="R322" s="100">
        <f t="shared" si="18"/>
        <v>1175801</v>
      </c>
      <c r="S322" s="100">
        <v>113923</v>
      </c>
      <c r="T322" s="100">
        <v>1061878</v>
      </c>
      <c r="V322" s="98" t="s">
        <v>1242</v>
      </c>
      <c r="W322" s="99" t="s">
        <v>2014</v>
      </c>
      <c r="X322" s="100">
        <v>191125</v>
      </c>
      <c r="Y322" s="100">
        <f t="shared" si="19"/>
        <v>14401</v>
      </c>
      <c r="Z322" s="79"/>
      <c r="AA322" s="100">
        <v>14401</v>
      </c>
    </row>
    <row r="323" spans="1:27" ht="15">
      <c r="A323" s="98" t="s">
        <v>1275</v>
      </c>
      <c r="B323" s="99" t="s">
        <v>2025</v>
      </c>
      <c r="C323" s="100">
        <v>967500</v>
      </c>
      <c r="D323" s="46">
        <f t="shared" si="16"/>
        <v>1638160</v>
      </c>
      <c r="E323" s="100">
        <v>118650</v>
      </c>
      <c r="F323" s="100">
        <v>1519510</v>
      </c>
      <c r="H323" s="98" t="s">
        <v>1378</v>
      </c>
      <c r="I323" s="99" t="s">
        <v>2054</v>
      </c>
      <c r="J323" s="100">
        <v>159805</v>
      </c>
      <c r="K323" s="46">
        <f t="shared" si="17"/>
        <v>349560</v>
      </c>
      <c r="L323" s="100">
        <v>35380</v>
      </c>
      <c r="M323" s="100">
        <v>314180</v>
      </c>
      <c r="O323" s="98" t="s">
        <v>1226</v>
      </c>
      <c r="P323" s="99" t="s">
        <v>2009</v>
      </c>
      <c r="Q323" s="100">
        <v>21324924</v>
      </c>
      <c r="R323" s="100">
        <f t="shared" si="18"/>
        <v>16815962</v>
      </c>
      <c r="S323" s="100">
        <v>2359837</v>
      </c>
      <c r="T323" s="100">
        <v>14456125</v>
      </c>
      <c r="V323" s="98" t="s">
        <v>1245</v>
      </c>
      <c r="W323" s="99" t="s">
        <v>2015</v>
      </c>
      <c r="X323" s="100">
        <v>174594</v>
      </c>
      <c r="Y323" s="100">
        <f t="shared" si="19"/>
        <v>701191</v>
      </c>
      <c r="Z323" s="100">
        <v>5000</v>
      </c>
      <c r="AA323" s="100">
        <v>696191</v>
      </c>
    </row>
    <row r="324" spans="1:27" ht="15">
      <c r="A324" s="98" t="s">
        <v>1278</v>
      </c>
      <c r="B324" s="99" t="s">
        <v>2273</v>
      </c>
      <c r="C324" s="100">
        <v>286550</v>
      </c>
      <c r="D324" s="46">
        <f t="shared" si="16"/>
        <v>732184</v>
      </c>
      <c r="E324" s="100">
        <v>352600</v>
      </c>
      <c r="F324" s="100">
        <v>379584</v>
      </c>
      <c r="H324" s="98" t="s">
        <v>1381</v>
      </c>
      <c r="I324" s="99" t="s">
        <v>2055</v>
      </c>
      <c r="J324" s="100">
        <v>275899</v>
      </c>
      <c r="K324" s="46">
        <f t="shared" si="17"/>
        <v>1101839</v>
      </c>
      <c r="L324" s="79"/>
      <c r="M324" s="100">
        <v>1101839</v>
      </c>
      <c r="O324" s="98" t="s">
        <v>1230</v>
      </c>
      <c r="P324" s="99" t="s">
        <v>2010</v>
      </c>
      <c r="Q324" s="100">
        <v>1201000</v>
      </c>
      <c r="R324" s="100">
        <f t="shared" si="18"/>
        <v>2600955</v>
      </c>
      <c r="S324" s="100">
        <v>1147016</v>
      </c>
      <c r="T324" s="100">
        <v>1453939</v>
      </c>
      <c r="V324" s="98" t="s">
        <v>1248</v>
      </c>
      <c r="W324" s="99" t="s">
        <v>2016</v>
      </c>
      <c r="X324" s="100">
        <v>26600</v>
      </c>
      <c r="Y324" s="100">
        <f t="shared" si="19"/>
        <v>79965</v>
      </c>
      <c r="Z324" s="79"/>
      <c r="AA324" s="100">
        <v>79965</v>
      </c>
    </row>
    <row r="325" spans="1:27" ht="15">
      <c r="A325" s="98" t="s">
        <v>1281</v>
      </c>
      <c r="B325" s="99" t="s">
        <v>2026</v>
      </c>
      <c r="C325" s="100">
        <v>1480575</v>
      </c>
      <c r="D325" s="46">
        <f t="shared" si="16"/>
        <v>1045540</v>
      </c>
      <c r="E325" s="100">
        <v>133595</v>
      </c>
      <c r="F325" s="100">
        <v>911945</v>
      </c>
      <c r="H325" s="98" t="s">
        <v>1384</v>
      </c>
      <c r="I325" s="99" t="s">
        <v>2056</v>
      </c>
      <c r="J325" s="100">
        <v>210000</v>
      </c>
      <c r="K325" s="46">
        <f t="shared" si="17"/>
        <v>689375</v>
      </c>
      <c r="L325" s="79"/>
      <c r="M325" s="100">
        <v>689375</v>
      </c>
      <c r="O325" s="98" t="s">
        <v>1233</v>
      </c>
      <c r="P325" s="99" t="s">
        <v>2011</v>
      </c>
      <c r="Q325" s="79"/>
      <c r="R325" s="100">
        <f t="shared" si="18"/>
        <v>261740</v>
      </c>
      <c r="S325" s="100">
        <v>66001</v>
      </c>
      <c r="T325" s="100">
        <v>195739</v>
      </c>
      <c r="V325" s="98" t="s">
        <v>1251</v>
      </c>
      <c r="W325" s="99" t="s">
        <v>2017</v>
      </c>
      <c r="X325" s="100">
        <v>451675</v>
      </c>
      <c r="Y325" s="100">
        <f t="shared" si="19"/>
        <v>368982</v>
      </c>
      <c r="Z325" s="100">
        <v>40000</v>
      </c>
      <c r="AA325" s="100">
        <v>328982</v>
      </c>
    </row>
    <row r="326" spans="1:27" ht="15">
      <c r="A326" s="98" t="s">
        <v>1284</v>
      </c>
      <c r="B326" s="99" t="s">
        <v>2027</v>
      </c>
      <c r="C326" s="100">
        <v>1144448</v>
      </c>
      <c r="D326" s="46">
        <f t="shared" si="16"/>
        <v>2590218</v>
      </c>
      <c r="E326" s="100">
        <v>559236</v>
      </c>
      <c r="F326" s="100">
        <v>2030982</v>
      </c>
      <c r="H326" s="98" t="s">
        <v>1388</v>
      </c>
      <c r="I326" s="99" t="s">
        <v>2057</v>
      </c>
      <c r="J326" s="79"/>
      <c r="K326" s="46">
        <f t="shared" si="17"/>
        <v>24300</v>
      </c>
      <c r="L326" s="79"/>
      <c r="M326" s="100">
        <v>24300</v>
      </c>
      <c r="O326" s="98" t="s">
        <v>1236</v>
      </c>
      <c r="P326" s="99" t="s">
        <v>2012</v>
      </c>
      <c r="Q326" s="100">
        <v>2684791</v>
      </c>
      <c r="R326" s="100">
        <f t="shared" si="18"/>
        <v>4096939</v>
      </c>
      <c r="S326" s="100">
        <v>336601</v>
      </c>
      <c r="T326" s="100">
        <v>3760338</v>
      </c>
      <c r="V326" s="98" t="s">
        <v>1254</v>
      </c>
      <c r="W326" s="99" t="s">
        <v>2018</v>
      </c>
      <c r="X326" s="100">
        <v>7751</v>
      </c>
      <c r="Y326" s="100">
        <f t="shared" si="19"/>
        <v>255831</v>
      </c>
      <c r="Z326" s="79"/>
      <c r="AA326" s="100">
        <v>255831</v>
      </c>
    </row>
    <row r="327" spans="1:27" ht="15">
      <c r="A327" s="98" t="s">
        <v>1287</v>
      </c>
      <c r="B327" s="99" t="s">
        <v>2266</v>
      </c>
      <c r="C327" s="79"/>
      <c r="D327" s="46">
        <f aca="true" t="shared" si="20" ref="D327:D390">E327+F327</f>
        <v>172900</v>
      </c>
      <c r="E327" s="79"/>
      <c r="F327" s="100">
        <v>172900</v>
      </c>
      <c r="H327" s="98" t="s">
        <v>1394</v>
      </c>
      <c r="I327" s="99" t="s">
        <v>2059</v>
      </c>
      <c r="J327" s="79"/>
      <c r="K327" s="46">
        <f aca="true" t="shared" si="21" ref="K327:K390">L327+M327</f>
        <v>650982</v>
      </c>
      <c r="L327" s="79"/>
      <c r="M327" s="100">
        <v>650982</v>
      </c>
      <c r="O327" s="98" t="s">
        <v>1239</v>
      </c>
      <c r="P327" s="99" t="s">
        <v>2013</v>
      </c>
      <c r="Q327" s="100">
        <v>571551</v>
      </c>
      <c r="R327" s="100">
        <f aca="true" t="shared" si="22" ref="R327:R390">S327+T327</f>
        <v>1734287</v>
      </c>
      <c r="S327" s="100">
        <v>490300</v>
      </c>
      <c r="T327" s="100">
        <v>1243987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1290</v>
      </c>
      <c r="B328" s="99" t="s">
        <v>2028</v>
      </c>
      <c r="C328" s="100">
        <v>301000</v>
      </c>
      <c r="D328" s="46">
        <f t="shared" si="20"/>
        <v>410198</v>
      </c>
      <c r="E328" s="100">
        <v>169100</v>
      </c>
      <c r="F328" s="100">
        <v>241098</v>
      </c>
      <c r="H328" s="98" t="s">
        <v>1397</v>
      </c>
      <c r="I328" s="99" t="s">
        <v>2060</v>
      </c>
      <c r="J328" s="79"/>
      <c r="K328" s="46">
        <f t="shared" si="21"/>
        <v>88395</v>
      </c>
      <c r="L328" s="79"/>
      <c r="M328" s="100">
        <v>88395</v>
      </c>
      <c r="O328" s="98" t="s">
        <v>1242</v>
      </c>
      <c r="P328" s="99" t="s">
        <v>2014</v>
      </c>
      <c r="Q328" s="100">
        <v>1920102</v>
      </c>
      <c r="R328" s="100">
        <f t="shared" si="22"/>
        <v>1494329</v>
      </c>
      <c r="S328" s="100">
        <v>134350</v>
      </c>
      <c r="T328" s="100">
        <v>1359979</v>
      </c>
      <c r="V328" s="98" t="s">
        <v>1260</v>
      </c>
      <c r="W328" s="99" t="s">
        <v>2020</v>
      </c>
      <c r="X328" s="79"/>
      <c r="Y328" s="100">
        <f t="shared" si="23"/>
        <v>3160734</v>
      </c>
      <c r="Z328" s="79"/>
      <c r="AA328" s="100">
        <v>3160734</v>
      </c>
    </row>
    <row r="329" spans="1:27" ht="15">
      <c r="A329" s="98" t="s">
        <v>1293</v>
      </c>
      <c r="B329" s="99" t="s">
        <v>2029</v>
      </c>
      <c r="C329" s="79"/>
      <c r="D329" s="46">
        <f t="shared" si="20"/>
        <v>757132</v>
      </c>
      <c r="E329" s="79"/>
      <c r="F329" s="100">
        <v>757132</v>
      </c>
      <c r="H329" s="98" t="s">
        <v>1400</v>
      </c>
      <c r="I329" s="99" t="s">
        <v>2061</v>
      </c>
      <c r="J329" s="79"/>
      <c r="K329" s="46">
        <f t="shared" si="21"/>
        <v>1781560</v>
      </c>
      <c r="L329" s="100">
        <v>596000</v>
      </c>
      <c r="M329" s="100">
        <v>1185560</v>
      </c>
      <c r="O329" s="98" t="s">
        <v>1245</v>
      </c>
      <c r="P329" s="99" t="s">
        <v>2015</v>
      </c>
      <c r="Q329" s="100">
        <v>1948456</v>
      </c>
      <c r="R329" s="100">
        <f t="shared" si="22"/>
        <v>2753833</v>
      </c>
      <c r="S329" s="100">
        <v>834492</v>
      </c>
      <c r="T329" s="100">
        <v>1919341</v>
      </c>
      <c r="V329" s="98" t="s">
        <v>1263</v>
      </c>
      <c r="W329" s="99" t="s">
        <v>2021</v>
      </c>
      <c r="X329" s="100">
        <v>9700</v>
      </c>
      <c r="Y329" s="100">
        <f t="shared" si="23"/>
        <v>128382</v>
      </c>
      <c r="Z329" s="79"/>
      <c r="AA329" s="100">
        <v>128382</v>
      </c>
    </row>
    <row r="330" spans="1:27" ht="15">
      <c r="A330" s="98" t="s">
        <v>1296</v>
      </c>
      <c r="B330" s="99" t="s">
        <v>2030</v>
      </c>
      <c r="C330" s="100">
        <v>1187000</v>
      </c>
      <c r="D330" s="46">
        <f t="shared" si="20"/>
        <v>835148</v>
      </c>
      <c r="E330" s="100">
        <v>547500</v>
      </c>
      <c r="F330" s="100">
        <v>287648</v>
      </c>
      <c r="H330" s="98" t="s">
        <v>1403</v>
      </c>
      <c r="I330" s="99" t="s">
        <v>2062</v>
      </c>
      <c r="J330" s="79"/>
      <c r="K330" s="46">
        <f t="shared" si="21"/>
        <v>8000</v>
      </c>
      <c r="L330" s="79"/>
      <c r="M330" s="100">
        <v>8000</v>
      </c>
      <c r="O330" s="98" t="s">
        <v>1248</v>
      </c>
      <c r="P330" s="99" t="s">
        <v>2016</v>
      </c>
      <c r="Q330" s="100">
        <v>1470400</v>
      </c>
      <c r="R330" s="100">
        <f t="shared" si="22"/>
        <v>2094436</v>
      </c>
      <c r="S330" s="100">
        <v>172700</v>
      </c>
      <c r="T330" s="100">
        <v>1921736</v>
      </c>
      <c r="V330" s="98" t="s">
        <v>1266</v>
      </c>
      <c r="W330" s="99" t="s">
        <v>2022</v>
      </c>
      <c r="X330" s="100">
        <v>2000000</v>
      </c>
      <c r="Y330" s="100">
        <f t="shared" si="23"/>
        <v>21545</v>
      </c>
      <c r="Z330" s="79"/>
      <c r="AA330" s="100">
        <v>21545</v>
      </c>
    </row>
    <row r="331" spans="1:27" ht="15">
      <c r="A331" s="98" t="s">
        <v>1299</v>
      </c>
      <c r="B331" s="99" t="s">
        <v>2264</v>
      </c>
      <c r="C331" s="79"/>
      <c r="D331" s="46">
        <f t="shared" si="20"/>
        <v>15000</v>
      </c>
      <c r="E331" s="79"/>
      <c r="F331" s="100">
        <v>15000</v>
      </c>
      <c r="H331" s="98" t="s">
        <v>1406</v>
      </c>
      <c r="I331" s="99" t="s">
        <v>2063</v>
      </c>
      <c r="J331" s="100">
        <v>7855650</v>
      </c>
      <c r="K331" s="46">
        <f t="shared" si="21"/>
        <v>735795</v>
      </c>
      <c r="L331" s="79"/>
      <c r="M331" s="100">
        <v>735795</v>
      </c>
      <c r="O331" s="98" t="s">
        <v>1251</v>
      </c>
      <c r="P331" s="99" t="s">
        <v>2017</v>
      </c>
      <c r="Q331" s="100">
        <v>1106700</v>
      </c>
      <c r="R331" s="100">
        <f t="shared" si="22"/>
        <v>1777795</v>
      </c>
      <c r="S331" s="100">
        <v>596300</v>
      </c>
      <c r="T331" s="100">
        <v>1181495</v>
      </c>
      <c r="V331" s="98" t="s">
        <v>1269</v>
      </c>
      <c r="W331" s="99" t="s">
        <v>2023</v>
      </c>
      <c r="X331" s="79"/>
      <c r="Y331" s="100">
        <f t="shared" si="23"/>
        <v>1159190</v>
      </c>
      <c r="Z331" s="100">
        <v>266875</v>
      </c>
      <c r="AA331" s="100">
        <v>892315</v>
      </c>
    </row>
    <row r="332" spans="1:27" ht="15">
      <c r="A332" s="98" t="s">
        <v>1302</v>
      </c>
      <c r="B332" s="99" t="s">
        <v>2031</v>
      </c>
      <c r="C332" s="100">
        <v>1214800</v>
      </c>
      <c r="D332" s="46">
        <f t="shared" si="20"/>
        <v>1117098</v>
      </c>
      <c r="E332" s="100">
        <v>353750</v>
      </c>
      <c r="F332" s="100">
        <v>763348</v>
      </c>
      <c r="H332" s="98" t="s">
        <v>1412</v>
      </c>
      <c r="I332" s="99" t="s">
        <v>2065</v>
      </c>
      <c r="J332" s="79"/>
      <c r="K332" s="46">
        <f t="shared" si="21"/>
        <v>135326</v>
      </c>
      <c r="L332" s="79"/>
      <c r="M332" s="100">
        <v>135326</v>
      </c>
      <c r="O332" s="98" t="s">
        <v>1254</v>
      </c>
      <c r="P332" s="99" t="s">
        <v>2018</v>
      </c>
      <c r="Q332" s="100">
        <v>3392698</v>
      </c>
      <c r="R332" s="100">
        <f t="shared" si="22"/>
        <v>4100660</v>
      </c>
      <c r="S332" s="100">
        <v>91202</v>
      </c>
      <c r="T332" s="100">
        <v>4009458</v>
      </c>
      <c r="V332" s="98" t="s">
        <v>1272</v>
      </c>
      <c r="W332" s="99" t="s">
        <v>2024</v>
      </c>
      <c r="X332" s="100">
        <v>179950</v>
      </c>
      <c r="Y332" s="100">
        <f t="shared" si="23"/>
        <v>3123006</v>
      </c>
      <c r="Z332" s="79"/>
      <c r="AA332" s="100">
        <v>3123006</v>
      </c>
    </row>
    <row r="333" spans="1:27" ht="15">
      <c r="A333" s="98" t="s">
        <v>1305</v>
      </c>
      <c r="B333" s="99" t="s">
        <v>2032</v>
      </c>
      <c r="C333" s="100">
        <v>573200</v>
      </c>
      <c r="D333" s="46">
        <f t="shared" si="20"/>
        <v>2644965</v>
      </c>
      <c r="E333" s="100">
        <v>205200</v>
      </c>
      <c r="F333" s="100">
        <v>2439765</v>
      </c>
      <c r="H333" s="98" t="s">
        <v>1418</v>
      </c>
      <c r="I333" s="99" t="s">
        <v>2067</v>
      </c>
      <c r="J333" s="79"/>
      <c r="K333" s="46">
        <f t="shared" si="21"/>
        <v>15732931</v>
      </c>
      <c r="L333" s="79"/>
      <c r="M333" s="100">
        <v>15732931</v>
      </c>
      <c r="O333" s="98" t="s">
        <v>1257</v>
      </c>
      <c r="P333" s="99" t="s">
        <v>2019</v>
      </c>
      <c r="Q333" s="100">
        <v>8509590</v>
      </c>
      <c r="R333" s="100">
        <f t="shared" si="22"/>
        <v>3888393</v>
      </c>
      <c r="S333" s="100">
        <v>910297</v>
      </c>
      <c r="T333" s="100">
        <v>2978096</v>
      </c>
      <c r="V333" s="98" t="s">
        <v>1275</v>
      </c>
      <c r="W333" s="99" t="s">
        <v>2025</v>
      </c>
      <c r="X333" s="100">
        <v>1875650</v>
      </c>
      <c r="Y333" s="100">
        <f t="shared" si="23"/>
        <v>15113428</v>
      </c>
      <c r="Z333" s="79"/>
      <c r="AA333" s="100">
        <v>15113428</v>
      </c>
    </row>
    <row r="334" spans="1:27" ht="15">
      <c r="A334" s="98" t="s">
        <v>1308</v>
      </c>
      <c r="B334" s="99" t="s">
        <v>2328</v>
      </c>
      <c r="C334" s="79"/>
      <c r="D334" s="46">
        <f t="shared" si="20"/>
        <v>737162</v>
      </c>
      <c r="E334" s="100">
        <v>86000</v>
      </c>
      <c r="F334" s="100">
        <v>651162</v>
      </c>
      <c r="H334" s="98" t="s">
        <v>1421</v>
      </c>
      <c r="I334" s="99" t="s">
        <v>2068</v>
      </c>
      <c r="J334" s="79"/>
      <c r="K334" s="46">
        <f t="shared" si="21"/>
        <v>1336595</v>
      </c>
      <c r="L334" s="79"/>
      <c r="M334" s="100">
        <v>1336595</v>
      </c>
      <c r="O334" s="98" t="s">
        <v>1260</v>
      </c>
      <c r="P334" s="99" t="s">
        <v>2020</v>
      </c>
      <c r="Q334" s="100">
        <v>625000</v>
      </c>
      <c r="R334" s="100">
        <f t="shared" si="22"/>
        <v>1368261</v>
      </c>
      <c r="S334" s="100">
        <v>82450</v>
      </c>
      <c r="T334" s="100">
        <v>1285811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1311</v>
      </c>
      <c r="B335" s="99" t="s">
        <v>2033</v>
      </c>
      <c r="C335" s="100">
        <v>1303855</v>
      </c>
      <c r="D335" s="46">
        <f t="shared" si="20"/>
        <v>1837775</v>
      </c>
      <c r="E335" s="100">
        <v>121023</v>
      </c>
      <c r="F335" s="100">
        <v>1716752</v>
      </c>
      <c r="H335" s="98" t="s">
        <v>1424</v>
      </c>
      <c r="I335" s="99" t="s">
        <v>2069</v>
      </c>
      <c r="J335" s="79"/>
      <c r="K335" s="46">
        <f t="shared" si="21"/>
        <v>5600</v>
      </c>
      <c r="L335" s="79"/>
      <c r="M335" s="100">
        <v>5600</v>
      </c>
      <c r="O335" s="98" t="s">
        <v>1263</v>
      </c>
      <c r="P335" s="99" t="s">
        <v>2021</v>
      </c>
      <c r="Q335" s="79"/>
      <c r="R335" s="100">
        <f t="shared" si="22"/>
        <v>217114</v>
      </c>
      <c r="S335" s="79"/>
      <c r="T335" s="100">
        <v>217114</v>
      </c>
      <c r="V335" s="98" t="s">
        <v>1281</v>
      </c>
      <c r="W335" s="99" t="s">
        <v>2026</v>
      </c>
      <c r="X335" s="100">
        <v>113070</v>
      </c>
      <c r="Y335" s="100">
        <f t="shared" si="23"/>
        <v>46461945</v>
      </c>
      <c r="Z335" s="100">
        <v>70900</v>
      </c>
      <c r="AA335" s="100">
        <v>46391045</v>
      </c>
    </row>
    <row r="336" spans="1:27" ht="15">
      <c r="A336" s="98" t="s">
        <v>1314</v>
      </c>
      <c r="B336" s="99" t="s">
        <v>2034</v>
      </c>
      <c r="C336" s="100">
        <v>500</v>
      </c>
      <c r="D336" s="46">
        <f t="shared" si="20"/>
        <v>317891</v>
      </c>
      <c r="E336" s="100">
        <v>28980</v>
      </c>
      <c r="F336" s="100">
        <v>288911</v>
      </c>
      <c r="H336" s="98" t="s">
        <v>1427</v>
      </c>
      <c r="I336" s="99" t="s">
        <v>2070</v>
      </c>
      <c r="J336" s="100">
        <v>5818</v>
      </c>
      <c r="K336" s="46">
        <f t="shared" si="21"/>
        <v>1239650</v>
      </c>
      <c r="L336" s="100">
        <v>2800</v>
      </c>
      <c r="M336" s="100">
        <v>1236850</v>
      </c>
      <c r="O336" s="98" t="s">
        <v>1266</v>
      </c>
      <c r="P336" s="99" t="s">
        <v>2022</v>
      </c>
      <c r="Q336" s="100">
        <v>5440950</v>
      </c>
      <c r="R336" s="100">
        <f t="shared" si="22"/>
        <v>4580172</v>
      </c>
      <c r="S336" s="100">
        <v>2630450</v>
      </c>
      <c r="T336" s="100">
        <v>1949722</v>
      </c>
      <c r="V336" s="98" t="s">
        <v>1284</v>
      </c>
      <c r="W336" s="99" t="s">
        <v>2027</v>
      </c>
      <c r="X336" s="100">
        <v>6631627</v>
      </c>
      <c r="Y336" s="100">
        <f t="shared" si="23"/>
        <v>10865805</v>
      </c>
      <c r="Z336" s="100">
        <v>3500001</v>
      </c>
      <c r="AA336" s="100">
        <v>7365804</v>
      </c>
    </row>
    <row r="337" spans="1:27" ht="15">
      <c r="A337" s="98" t="s">
        <v>1317</v>
      </c>
      <c r="B337" s="99" t="s">
        <v>2035</v>
      </c>
      <c r="C337" s="100">
        <v>1625006</v>
      </c>
      <c r="D337" s="46">
        <f t="shared" si="20"/>
        <v>655571</v>
      </c>
      <c r="E337" s="100">
        <v>85215</v>
      </c>
      <c r="F337" s="100">
        <v>570356</v>
      </c>
      <c r="H337" s="98" t="s">
        <v>1430</v>
      </c>
      <c r="I337" s="99" t="s">
        <v>2071</v>
      </c>
      <c r="J337" s="79"/>
      <c r="K337" s="46">
        <f t="shared" si="21"/>
        <v>16870</v>
      </c>
      <c r="L337" s="79"/>
      <c r="M337" s="100">
        <v>16870</v>
      </c>
      <c r="O337" s="98" t="s">
        <v>1269</v>
      </c>
      <c r="P337" s="99" t="s">
        <v>2023</v>
      </c>
      <c r="Q337" s="100">
        <v>616467</v>
      </c>
      <c r="R337" s="100">
        <f t="shared" si="22"/>
        <v>518551</v>
      </c>
      <c r="S337" s="100">
        <v>186000</v>
      </c>
      <c r="T337" s="100">
        <v>332551</v>
      </c>
      <c r="V337" s="98" t="s">
        <v>1290</v>
      </c>
      <c r="W337" s="99" t="s">
        <v>2028</v>
      </c>
      <c r="X337" s="100">
        <v>575000</v>
      </c>
      <c r="Y337" s="100">
        <f t="shared" si="23"/>
        <v>94350</v>
      </c>
      <c r="Z337" s="79"/>
      <c r="AA337" s="100">
        <v>94350</v>
      </c>
    </row>
    <row r="338" spans="1:27" ht="15">
      <c r="A338" s="98" t="s">
        <v>1320</v>
      </c>
      <c r="B338" s="99" t="s">
        <v>2036</v>
      </c>
      <c r="C338" s="100">
        <v>4792047</v>
      </c>
      <c r="D338" s="46">
        <f t="shared" si="20"/>
        <v>3853875</v>
      </c>
      <c r="E338" s="100">
        <v>883250</v>
      </c>
      <c r="F338" s="100">
        <v>2970625</v>
      </c>
      <c r="H338" s="98" t="s">
        <v>1433</v>
      </c>
      <c r="I338" s="99" t="s">
        <v>2072</v>
      </c>
      <c r="J338" s="79"/>
      <c r="K338" s="46">
        <f t="shared" si="21"/>
        <v>75200</v>
      </c>
      <c r="L338" s="79"/>
      <c r="M338" s="100">
        <v>75200</v>
      </c>
      <c r="O338" s="98" t="s">
        <v>1272</v>
      </c>
      <c r="P338" s="99" t="s">
        <v>2024</v>
      </c>
      <c r="Q338" s="100">
        <v>12500</v>
      </c>
      <c r="R338" s="100">
        <f t="shared" si="22"/>
        <v>796658</v>
      </c>
      <c r="S338" s="79"/>
      <c r="T338" s="100">
        <v>796658</v>
      </c>
      <c r="V338" s="98" t="s">
        <v>1293</v>
      </c>
      <c r="W338" s="99" t="s">
        <v>2029</v>
      </c>
      <c r="X338" s="100">
        <v>21900</v>
      </c>
      <c r="Y338" s="100">
        <f t="shared" si="23"/>
        <v>407797</v>
      </c>
      <c r="Z338" s="79"/>
      <c r="AA338" s="100">
        <v>407797</v>
      </c>
    </row>
    <row r="339" spans="1:27" ht="15">
      <c r="A339" s="98" t="s">
        <v>1323</v>
      </c>
      <c r="B339" s="99" t="s">
        <v>2037</v>
      </c>
      <c r="C339" s="100">
        <v>1475</v>
      </c>
      <c r="D339" s="46">
        <f t="shared" si="20"/>
        <v>446795</v>
      </c>
      <c r="E339" s="100">
        <v>3600</v>
      </c>
      <c r="F339" s="100">
        <v>443195</v>
      </c>
      <c r="H339" s="98" t="s">
        <v>1436</v>
      </c>
      <c r="I339" s="99" t="s">
        <v>2073</v>
      </c>
      <c r="J339" s="79"/>
      <c r="K339" s="46">
        <f t="shared" si="21"/>
        <v>8677</v>
      </c>
      <c r="L339" s="79"/>
      <c r="M339" s="100">
        <v>8677</v>
      </c>
      <c r="O339" s="98" t="s">
        <v>1275</v>
      </c>
      <c r="P339" s="99" t="s">
        <v>2025</v>
      </c>
      <c r="Q339" s="100">
        <v>4917850</v>
      </c>
      <c r="R339" s="100">
        <f t="shared" si="22"/>
        <v>9452505</v>
      </c>
      <c r="S339" s="100">
        <v>689779</v>
      </c>
      <c r="T339" s="100">
        <v>8762726</v>
      </c>
      <c r="V339" s="98" t="s">
        <v>1296</v>
      </c>
      <c r="W339" s="99" t="s">
        <v>2030</v>
      </c>
      <c r="X339" s="100">
        <v>257500</v>
      </c>
      <c r="Y339" s="100">
        <f t="shared" si="23"/>
        <v>414342</v>
      </c>
      <c r="Z339" s="79"/>
      <c r="AA339" s="100">
        <v>414342</v>
      </c>
    </row>
    <row r="340" spans="1:27" ht="15">
      <c r="A340" s="98" t="s">
        <v>1329</v>
      </c>
      <c r="B340" s="99" t="s">
        <v>2038</v>
      </c>
      <c r="C340" s="100">
        <v>470200</v>
      </c>
      <c r="D340" s="46">
        <f t="shared" si="20"/>
        <v>1295314</v>
      </c>
      <c r="E340" s="100">
        <v>116000</v>
      </c>
      <c r="F340" s="100">
        <v>1179314</v>
      </c>
      <c r="H340" s="98" t="s">
        <v>1439</v>
      </c>
      <c r="I340" s="99" t="s">
        <v>2074</v>
      </c>
      <c r="J340" s="79"/>
      <c r="K340" s="46">
        <f t="shared" si="21"/>
        <v>102200</v>
      </c>
      <c r="L340" s="79"/>
      <c r="M340" s="100">
        <v>102200</v>
      </c>
      <c r="O340" s="98" t="s">
        <v>1278</v>
      </c>
      <c r="P340" s="99" t="s">
        <v>2273</v>
      </c>
      <c r="Q340" s="100">
        <v>2191350</v>
      </c>
      <c r="R340" s="100">
        <f t="shared" si="22"/>
        <v>2288052</v>
      </c>
      <c r="S340" s="100">
        <v>595500</v>
      </c>
      <c r="T340" s="100">
        <v>1692552</v>
      </c>
      <c r="V340" s="98" t="s">
        <v>1302</v>
      </c>
      <c r="W340" s="99" t="s">
        <v>2031</v>
      </c>
      <c r="X340" s="100">
        <v>129300</v>
      </c>
      <c r="Y340" s="100">
        <f t="shared" si="23"/>
        <v>2332714</v>
      </c>
      <c r="Z340" s="100">
        <v>3740</v>
      </c>
      <c r="AA340" s="100">
        <v>2328974</v>
      </c>
    </row>
    <row r="341" spans="1:27" ht="15">
      <c r="A341" s="98" t="s">
        <v>1332</v>
      </c>
      <c r="B341" s="99" t="s">
        <v>2039</v>
      </c>
      <c r="C341" s="79"/>
      <c r="D341" s="46">
        <f t="shared" si="20"/>
        <v>128851</v>
      </c>
      <c r="E341" s="100">
        <v>1400</v>
      </c>
      <c r="F341" s="100">
        <v>127451</v>
      </c>
      <c r="H341" s="98" t="s">
        <v>1445</v>
      </c>
      <c r="I341" s="99" t="s">
        <v>2076</v>
      </c>
      <c r="J341" s="79"/>
      <c r="K341" s="46">
        <f t="shared" si="21"/>
        <v>10000</v>
      </c>
      <c r="L341" s="79"/>
      <c r="M341" s="100">
        <v>10000</v>
      </c>
      <c r="O341" s="98" t="s">
        <v>1281</v>
      </c>
      <c r="P341" s="99" t="s">
        <v>2026</v>
      </c>
      <c r="Q341" s="100">
        <v>9457585</v>
      </c>
      <c r="R341" s="100">
        <f t="shared" si="22"/>
        <v>5473078</v>
      </c>
      <c r="S341" s="100">
        <v>1102009</v>
      </c>
      <c r="T341" s="100">
        <v>4371069</v>
      </c>
      <c r="V341" s="98" t="s">
        <v>1305</v>
      </c>
      <c r="W341" s="99" t="s">
        <v>2032</v>
      </c>
      <c r="X341" s="100">
        <v>17627097</v>
      </c>
      <c r="Y341" s="100">
        <f t="shared" si="23"/>
        <v>3546189</v>
      </c>
      <c r="Z341" s="100">
        <v>465000</v>
      </c>
      <c r="AA341" s="100">
        <v>3081189</v>
      </c>
    </row>
    <row r="342" spans="1:27" ht="15">
      <c r="A342" s="98" t="s">
        <v>1335</v>
      </c>
      <c r="B342" s="99" t="s">
        <v>2040</v>
      </c>
      <c r="C342" s="79"/>
      <c r="D342" s="46">
        <f t="shared" si="20"/>
        <v>441580</v>
      </c>
      <c r="E342" s="79"/>
      <c r="F342" s="100">
        <v>441580</v>
      </c>
      <c r="H342" s="98" t="s">
        <v>1448</v>
      </c>
      <c r="I342" s="99" t="s">
        <v>2077</v>
      </c>
      <c r="J342" s="100">
        <v>12200</v>
      </c>
      <c r="K342" s="46">
        <f t="shared" si="21"/>
        <v>134884</v>
      </c>
      <c r="L342" s="79"/>
      <c r="M342" s="100">
        <v>134884</v>
      </c>
      <c r="O342" s="98" t="s">
        <v>1284</v>
      </c>
      <c r="P342" s="99" t="s">
        <v>2027</v>
      </c>
      <c r="Q342" s="100">
        <v>5886766</v>
      </c>
      <c r="R342" s="100">
        <f t="shared" si="22"/>
        <v>10156894</v>
      </c>
      <c r="S342" s="100">
        <v>1488192</v>
      </c>
      <c r="T342" s="100">
        <v>8668702</v>
      </c>
      <c r="V342" s="98" t="s">
        <v>1308</v>
      </c>
      <c r="W342" s="99" t="s">
        <v>2328</v>
      </c>
      <c r="X342" s="100">
        <v>12000</v>
      </c>
      <c r="Y342" s="100">
        <f t="shared" si="23"/>
        <v>747405</v>
      </c>
      <c r="Z342" s="100">
        <v>146400</v>
      </c>
      <c r="AA342" s="100">
        <v>601005</v>
      </c>
    </row>
    <row r="343" spans="1:27" ht="15">
      <c r="A343" s="98" t="s">
        <v>1338</v>
      </c>
      <c r="B343" s="99" t="s">
        <v>2041</v>
      </c>
      <c r="C343" s="100">
        <v>440500</v>
      </c>
      <c r="D343" s="46">
        <f t="shared" si="20"/>
        <v>1359963</v>
      </c>
      <c r="E343" s="100">
        <v>303074</v>
      </c>
      <c r="F343" s="100">
        <v>1056889</v>
      </c>
      <c r="H343" s="98" t="s">
        <v>1451</v>
      </c>
      <c r="I343" s="99" t="s">
        <v>2078</v>
      </c>
      <c r="J343" s="79"/>
      <c r="K343" s="46">
        <f t="shared" si="21"/>
        <v>3320059</v>
      </c>
      <c r="L343" s="79"/>
      <c r="M343" s="100">
        <v>3320059</v>
      </c>
      <c r="O343" s="98" t="s">
        <v>1287</v>
      </c>
      <c r="P343" s="99" t="s">
        <v>2266</v>
      </c>
      <c r="Q343" s="100">
        <v>22800</v>
      </c>
      <c r="R343" s="100">
        <f t="shared" si="22"/>
        <v>495282</v>
      </c>
      <c r="S343" s="100">
        <v>11000</v>
      </c>
      <c r="T343" s="100">
        <v>484282</v>
      </c>
      <c r="V343" s="98" t="s">
        <v>1311</v>
      </c>
      <c r="W343" s="99" t="s">
        <v>2033</v>
      </c>
      <c r="X343" s="100">
        <v>2432798</v>
      </c>
      <c r="Y343" s="100">
        <f t="shared" si="23"/>
        <v>6264371</v>
      </c>
      <c r="Z343" s="100">
        <v>60340</v>
      </c>
      <c r="AA343" s="100">
        <v>6204031</v>
      </c>
    </row>
    <row r="344" spans="1:27" ht="15">
      <c r="A344" s="98" t="s">
        <v>1341</v>
      </c>
      <c r="B344" s="99" t="s">
        <v>2042</v>
      </c>
      <c r="C344" s="100">
        <v>950456</v>
      </c>
      <c r="D344" s="46">
        <f t="shared" si="20"/>
        <v>226036</v>
      </c>
      <c r="E344" s="100">
        <v>1200</v>
      </c>
      <c r="F344" s="100">
        <v>224836</v>
      </c>
      <c r="H344" s="98" t="s">
        <v>1454</v>
      </c>
      <c r="I344" s="99" t="s">
        <v>2079</v>
      </c>
      <c r="J344" s="79"/>
      <c r="K344" s="46">
        <f t="shared" si="21"/>
        <v>1118234</v>
      </c>
      <c r="L344" s="79"/>
      <c r="M344" s="100">
        <v>1118234</v>
      </c>
      <c r="O344" s="98" t="s">
        <v>1290</v>
      </c>
      <c r="P344" s="99" t="s">
        <v>2028</v>
      </c>
      <c r="Q344" s="100">
        <v>522800</v>
      </c>
      <c r="R344" s="100">
        <f t="shared" si="22"/>
        <v>2587317</v>
      </c>
      <c r="S344" s="100">
        <v>1431576</v>
      </c>
      <c r="T344" s="100">
        <v>1155741</v>
      </c>
      <c r="V344" s="98" t="s">
        <v>1314</v>
      </c>
      <c r="W344" s="99" t="s">
        <v>2034</v>
      </c>
      <c r="X344" s="100">
        <v>14500</v>
      </c>
      <c r="Y344" s="100">
        <f t="shared" si="23"/>
        <v>2131608</v>
      </c>
      <c r="Z344" s="100">
        <v>1800</v>
      </c>
      <c r="AA344" s="100">
        <v>2129808</v>
      </c>
    </row>
    <row r="345" spans="1:27" ht="15">
      <c r="A345" s="98" t="s">
        <v>1347</v>
      </c>
      <c r="B345" s="99" t="s">
        <v>2044</v>
      </c>
      <c r="C345" s="100">
        <v>423200</v>
      </c>
      <c r="D345" s="46">
        <f t="shared" si="20"/>
        <v>581670</v>
      </c>
      <c r="E345" s="100">
        <v>79900</v>
      </c>
      <c r="F345" s="100">
        <v>501770</v>
      </c>
      <c r="H345" s="98" t="s">
        <v>1457</v>
      </c>
      <c r="I345" s="99" t="s">
        <v>2080</v>
      </c>
      <c r="J345" s="79"/>
      <c r="K345" s="46">
        <f t="shared" si="21"/>
        <v>4731013</v>
      </c>
      <c r="L345" s="79"/>
      <c r="M345" s="100">
        <v>4731013</v>
      </c>
      <c r="O345" s="98" t="s">
        <v>1293</v>
      </c>
      <c r="P345" s="99" t="s">
        <v>2029</v>
      </c>
      <c r="Q345" s="100">
        <v>202840</v>
      </c>
      <c r="R345" s="100">
        <f t="shared" si="22"/>
        <v>2558515</v>
      </c>
      <c r="S345" s="100">
        <v>40500</v>
      </c>
      <c r="T345" s="100">
        <v>2518015</v>
      </c>
      <c r="V345" s="98" t="s">
        <v>1317</v>
      </c>
      <c r="W345" s="99" t="s">
        <v>2035</v>
      </c>
      <c r="X345" s="100">
        <v>740003</v>
      </c>
      <c r="Y345" s="100">
        <f t="shared" si="23"/>
        <v>1670824</v>
      </c>
      <c r="Z345" s="100">
        <v>26672</v>
      </c>
      <c r="AA345" s="100">
        <v>1644152</v>
      </c>
    </row>
    <row r="346" spans="1:27" ht="15">
      <c r="A346" s="98" t="s">
        <v>1353</v>
      </c>
      <c r="B346" s="99" t="s">
        <v>2046</v>
      </c>
      <c r="C346" s="100">
        <v>3438400</v>
      </c>
      <c r="D346" s="46">
        <f t="shared" si="20"/>
        <v>735403</v>
      </c>
      <c r="E346" s="79"/>
      <c r="F346" s="100">
        <v>735403</v>
      </c>
      <c r="H346" s="98" t="s">
        <v>1466</v>
      </c>
      <c r="I346" s="99" t="s">
        <v>2082</v>
      </c>
      <c r="J346" s="100">
        <v>1768719</v>
      </c>
      <c r="K346" s="46">
        <f t="shared" si="21"/>
        <v>1964091</v>
      </c>
      <c r="L346" s="79"/>
      <c r="M346" s="100">
        <v>1964091</v>
      </c>
      <c r="O346" s="98" t="s">
        <v>1296</v>
      </c>
      <c r="P346" s="99" t="s">
        <v>2030</v>
      </c>
      <c r="Q346" s="100">
        <v>1826000</v>
      </c>
      <c r="R346" s="100">
        <f t="shared" si="22"/>
        <v>3632269</v>
      </c>
      <c r="S346" s="100">
        <v>1619280</v>
      </c>
      <c r="T346" s="100">
        <v>2012989</v>
      </c>
      <c r="V346" s="98" t="s">
        <v>1320</v>
      </c>
      <c r="W346" s="99" t="s">
        <v>2036</v>
      </c>
      <c r="X346" s="79"/>
      <c r="Y346" s="100">
        <f t="shared" si="23"/>
        <v>7112930</v>
      </c>
      <c r="Z346" s="79"/>
      <c r="AA346" s="100">
        <v>7112930</v>
      </c>
    </row>
    <row r="347" spans="1:27" ht="15">
      <c r="A347" s="98" t="s">
        <v>1356</v>
      </c>
      <c r="B347" s="99" t="s">
        <v>2260</v>
      </c>
      <c r="C347" s="100">
        <v>115250</v>
      </c>
      <c r="D347" s="46">
        <f t="shared" si="20"/>
        <v>117972</v>
      </c>
      <c r="E347" s="79"/>
      <c r="F347" s="100">
        <v>117972</v>
      </c>
      <c r="H347" s="98" t="s">
        <v>1469</v>
      </c>
      <c r="I347" s="99" t="s">
        <v>2083</v>
      </c>
      <c r="J347" s="79"/>
      <c r="K347" s="46">
        <f t="shared" si="21"/>
        <v>25524</v>
      </c>
      <c r="L347" s="79"/>
      <c r="M347" s="100">
        <v>25524</v>
      </c>
      <c r="O347" s="98" t="s">
        <v>1299</v>
      </c>
      <c r="P347" s="99" t="s">
        <v>2264</v>
      </c>
      <c r="Q347" s="100">
        <v>24000</v>
      </c>
      <c r="R347" s="100">
        <f t="shared" si="22"/>
        <v>331450</v>
      </c>
      <c r="S347" s="100">
        <v>143600</v>
      </c>
      <c r="T347" s="100">
        <v>187850</v>
      </c>
      <c r="V347" s="98" t="s">
        <v>1323</v>
      </c>
      <c r="W347" s="99" t="s">
        <v>2037</v>
      </c>
      <c r="X347" s="100">
        <v>830051</v>
      </c>
      <c r="Y347" s="100">
        <f t="shared" si="23"/>
        <v>3038801</v>
      </c>
      <c r="Z347" s="79"/>
      <c r="AA347" s="100">
        <v>3038801</v>
      </c>
    </row>
    <row r="348" spans="1:27" ht="15">
      <c r="A348" s="98" t="s">
        <v>1359</v>
      </c>
      <c r="B348" s="99" t="s">
        <v>2047</v>
      </c>
      <c r="C348" s="100">
        <v>2073350</v>
      </c>
      <c r="D348" s="46">
        <f t="shared" si="20"/>
        <v>268250</v>
      </c>
      <c r="E348" s="100">
        <v>9300</v>
      </c>
      <c r="F348" s="100">
        <v>258950</v>
      </c>
      <c r="H348" s="98" t="s">
        <v>1472</v>
      </c>
      <c r="I348" s="99" t="s">
        <v>1119</v>
      </c>
      <c r="J348" s="100">
        <v>1000</v>
      </c>
      <c r="K348" s="46">
        <f t="shared" si="21"/>
        <v>5563623</v>
      </c>
      <c r="L348" s="79"/>
      <c r="M348" s="100">
        <v>5563623</v>
      </c>
      <c r="O348" s="98" t="s">
        <v>1302</v>
      </c>
      <c r="P348" s="99" t="s">
        <v>2031</v>
      </c>
      <c r="Q348" s="100">
        <v>7833356</v>
      </c>
      <c r="R348" s="100">
        <f t="shared" si="22"/>
        <v>7063901</v>
      </c>
      <c r="S348" s="100">
        <v>1830755</v>
      </c>
      <c r="T348" s="100">
        <v>5233146</v>
      </c>
      <c r="V348" s="98" t="s">
        <v>1326</v>
      </c>
      <c r="W348" s="99" t="s">
        <v>2349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1362</v>
      </c>
      <c r="B349" s="99" t="s">
        <v>2048</v>
      </c>
      <c r="C349" s="79"/>
      <c r="D349" s="46">
        <f t="shared" si="20"/>
        <v>247370</v>
      </c>
      <c r="E349" s="100">
        <v>93600</v>
      </c>
      <c r="F349" s="100">
        <v>153770</v>
      </c>
      <c r="H349" s="98" t="s">
        <v>1475</v>
      </c>
      <c r="I349" s="99" t="s">
        <v>2084</v>
      </c>
      <c r="J349" s="100">
        <v>8500</v>
      </c>
      <c r="K349" s="46">
        <f t="shared" si="21"/>
        <v>687600</v>
      </c>
      <c r="L349" s="79"/>
      <c r="M349" s="100">
        <v>687600</v>
      </c>
      <c r="O349" s="98" t="s">
        <v>1305</v>
      </c>
      <c r="P349" s="99" t="s">
        <v>2032</v>
      </c>
      <c r="Q349" s="100">
        <v>1485200</v>
      </c>
      <c r="R349" s="100">
        <f t="shared" si="22"/>
        <v>9900426</v>
      </c>
      <c r="S349" s="100">
        <v>391751</v>
      </c>
      <c r="T349" s="100">
        <v>9508675</v>
      </c>
      <c r="V349" s="98" t="s">
        <v>1329</v>
      </c>
      <c r="W349" s="99" t="s">
        <v>2038</v>
      </c>
      <c r="X349" s="100">
        <v>45000</v>
      </c>
      <c r="Y349" s="100">
        <f t="shared" si="23"/>
        <v>6847309</v>
      </c>
      <c r="Z349" s="100">
        <v>60000</v>
      </c>
      <c r="AA349" s="100">
        <v>6787309</v>
      </c>
    </row>
    <row r="350" spans="1:27" ht="15">
      <c r="A350" s="98" t="s">
        <v>1365</v>
      </c>
      <c r="B350" s="99" t="s">
        <v>2049</v>
      </c>
      <c r="C350" s="79"/>
      <c r="D350" s="46">
        <f t="shared" si="20"/>
        <v>26936</v>
      </c>
      <c r="E350" s="79"/>
      <c r="F350" s="100">
        <v>26936</v>
      </c>
      <c r="H350" s="98" t="s">
        <v>1478</v>
      </c>
      <c r="I350" s="99" t="s">
        <v>2085</v>
      </c>
      <c r="J350" s="100">
        <v>70000</v>
      </c>
      <c r="K350" s="46">
        <f t="shared" si="21"/>
        <v>520980</v>
      </c>
      <c r="L350" s="100">
        <v>31500</v>
      </c>
      <c r="M350" s="100">
        <v>489480</v>
      </c>
      <c r="O350" s="98" t="s">
        <v>1308</v>
      </c>
      <c r="P350" s="99" t="s">
        <v>2328</v>
      </c>
      <c r="Q350" s="100">
        <v>5821900</v>
      </c>
      <c r="R350" s="100">
        <f t="shared" si="22"/>
        <v>3530000</v>
      </c>
      <c r="S350" s="100">
        <v>766201</v>
      </c>
      <c r="T350" s="100">
        <v>2763799</v>
      </c>
      <c r="V350" s="98" t="s">
        <v>1332</v>
      </c>
      <c r="W350" s="99" t="s">
        <v>2039</v>
      </c>
      <c r="X350" s="100">
        <v>25050</v>
      </c>
      <c r="Y350" s="100">
        <f t="shared" si="23"/>
        <v>1364803</v>
      </c>
      <c r="Z350" s="100">
        <v>380875</v>
      </c>
      <c r="AA350" s="100">
        <v>983928</v>
      </c>
    </row>
    <row r="351" spans="1:27" ht="15">
      <c r="A351" s="98" t="s">
        <v>1368</v>
      </c>
      <c r="B351" s="99" t="s">
        <v>2050</v>
      </c>
      <c r="C351" s="79"/>
      <c r="D351" s="46">
        <f t="shared" si="20"/>
        <v>37829</v>
      </c>
      <c r="E351" s="79"/>
      <c r="F351" s="100">
        <v>37829</v>
      </c>
      <c r="H351" s="98" t="s">
        <v>1481</v>
      </c>
      <c r="I351" s="99" t="s">
        <v>2086</v>
      </c>
      <c r="J351" s="79"/>
      <c r="K351" s="46">
        <f t="shared" si="21"/>
        <v>573068</v>
      </c>
      <c r="L351" s="79"/>
      <c r="M351" s="100">
        <v>573068</v>
      </c>
      <c r="O351" s="98" t="s">
        <v>1311</v>
      </c>
      <c r="P351" s="99" t="s">
        <v>2033</v>
      </c>
      <c r="Q351" s="100">
        <v>2337780</v>
      </c>
      <c r="R351" s="100">
        <f t="shared" si="22"/>
        <v>9264253</v>
      </c>
      <c r="S351" s="100">
        <v>724500</v>
      </c>
      <c r="T351" s="100">
        <v>8539753</v>
      </c>
      <c r="V351" s="98" t="s">
        <v>1335</v>
      </c>
      <c r="W351" s="99" t="s">
        <v>2040</v>
      </c>
      <c r="X351" s="79"/>
      <c r="Y351" s="100">
        <f t="shared" si="23"/>
        <v>4031832</v>
      </c>
      <c r="Z351" s="79"/>
      <c r="AA351" s="100">
        <v>4031832</v>
      </c>
    </row>
    <row r="352" spans="1:27" ht="15">
      <c r="A352" s="98" t="s">
        <v>1370</v>
      </c>
      <c r="B352" s="99" t="s">
        <v>2051</v>
      </c>
      <c r="C352" s="100">
        <v>3786525</v>
      </c>
      <c r="D352" s="46">
        <f t="shared" si="20"/>
        <v>683421</v>
      </c>
      <c r="E352" s="100">
        <v>555500</v>
      </c>
      <c r="F352" s="100">
        <v>127921</v>
      </c>
      <c r="H352" s="98" t="s">
        <v>1484</v>
      </c>
      <c r="I352" s="99" t="s">
        <v>2087</v>
      </c>
      <c r="J352" s="79"/>
      <c r="K352" s="46">
        <f t="shared" si="21"/>
        <v>1418606</v>
      </c>
      <c r="L352" s="79"/>
      <c r="M352" s="100">
        <v>1418606</v>
      </c>
      <c r="O352" s="98" t="s">
        <v>1314</v>
      </c>
      <c r="P352" s="99" t="s">
        <v>2034</v>
      </c>
      <c r="Q352" s="100">
        <v>170500</v>
      </c>
      <c r="R352" s="100">
        <f t="shared" si="22"/>
        <v>1604997</v>
      </c>
      <c r="S352" s="100">
        <v>85880</v>
      </c>
      <c r="T352" s="100">
        <v>1519117</v>
      </c>
      <c r="V352" s="98" t="s">
        <v>1338</v>
      </c>
      <c r="W352" s="99" t="s">
        <v>2041</v>
      </c>
      <c r="X352" s="100">
        <v>4103910</v>
      </c>
      <c r="Y352" s="100">
        <f t="shared" si="23"/>
        <v>8350029</v>
      </c>
      <c r="Z352" s="100">
        <v>65800</v>
      </c>
      <c r="AA352" s="100">
        <v>8284229</v>
      </c>
    </row>
    <row r="353" spans="1:27" ht="15">
      <c r="A353" s="98" t="s">
        <v>1373</v>
      </c>
      <c r="B353" s="99" t="s">
        <v>2052</v>
      </c>
      <c r="C353" s="79"/>
      <c r="D353" s="46">
        <f t="shared" si="20"/>
        <v>682756</v>
      </c>
      <c r="E353" s="100">
        <v>372000</v>
      </c>
      <c r="F353" s="100">
        <v>310756</v>
      </c>
      <c r="H353" s="98" t="s">
        <v>1487</v>
      </c>
      <c r="I353" s="99" t="s">
        <v>2088</v>
      </c>
      <c r="J353" s="100">
        <v>1004500</v>
      </c>
      <c r="K353" s="46">
        <f t="shared" si="21"/>
        <v>650658</v>
      </c>
      <c r="L353" s="79"/>
      <c r="M353" s="100">
        <v>650658</v>
      </c>
      <c r="O353" s="98" t="s">
        <v>1317</v>
      </c>
      <c r="P353" s="99" t="s">
        <v>2035</v>
      </c>
      <c r="Q353" s="100">
        <v>9911390</v>
      </c>
      <c r="R353" s="100">
        <f t="shared" si="22"/>
        <v>4493078</v>
      </c>
      <c r="S353" s="100">
        <v>762645</v>
      </c>
      <c r="T353" s="100">
        <v>3730433</v>
      </c>
      <c r="V353" s="98" t="s">
        <v>1341</v>
      </c>
      <c r="W353" s="99" t="s">
        <v>2042</v>
      </c>
      <c r="X353" s="79"/>
      <c r="Y353" s="100">
        <f t="shared" si="23"/>
        <v>6767052</v>
      </c>
      <c r="Z353" s="79"/>
      <c r="AA353" s="100">
        <v>6767052</v>
      </c>
    </row>
    <row r="354" spans="1:27" ht="15">
      <c r="A354" s="98" t="s">
        <v>1375</v>
      </c>
      <c r="B354" s="99" t="s">
        <v>2053</v>
      </c>
      <c r="C354" s="100">
        <v>295000</v>
      </c>
      <c r="D354" s="46">
        <f t="shared" si="20"/>
        <v>493116</v>
      </c>
      <c r="E354" s="79"/>
      <c r="F354" s="100">
        <v>493116</v>
      </c>
      <c r="H354" s="98" t="s">
        <v>1490</v>
      </c>
      <c r="I354" s="99" t="s">
        <v>2089</v>
      </c>
      <c r="J354" s="100">
        <v>23407</v>
      </c>
      <c r="K354" s="46">
        <f t="shared" si="21"/>
        <v>998613</v>
      </c>
      <c r="L354" s="79"/>
      <c r="M354" s="100">
        <v>998613</v>
      </c>
      <c r="O354" s="98" t="s">
        <v>1320</v>
      </c>
      <c r="P354" s="99" t="s">
        <v>2036</v>
      </c>
      <c r="Q354" s="100">
        <v>32488770</v>
      </c>
      <c r="R354" s="100">
        <f t="shared" si="22"/>
        <v>17860385</v>
      </c>
      <c r="S354" s="100">
        <v>4770394</v>
      </c>
      <c r="T354" s="100">
        <v>13089991</v>
      </c>
      <c r="V354" s="98" t="s">
        <v>1344</v>
      </c>
      <c r="W354" s="99" t="s">
        <v>2043</v>
      </c>
      <c r="X354" s="79"/>
      <c r="Y354" s="100">
        <f t="shared" si="23"/>
        <v>758814</v>
      </c>
      <c r="Z354" s="79"/>
      <c r="AA354" s="100">
        <v>758814</v>
      </c>
    </row>
    <row r="355" spans="1:27" ht="15">
      <c r="A355" s="98" t="s">
        <v>1378</v>
      </c>
      <c r="B355" s="99" t="s">
        <v>2054</v>
      </c>
      <c r="C355" s="100">
        <v>1147000</v>
      </c>
      <c r="D355" s="46">
        <f t="shared" si="20"/>
        <v>444973</v>
      </c>
      <c r="E355" s="100">
        <v>243600</v>
      </c>
      <c r="F355" s="100">
        <v>201373</v>
      </c>
      <c r="H355" s="98" t="s">
        <v>1493</v>
      </c>
      <c r="I355" s="99" t="s">
        <v>2090</v>
      </c>
      <c r="J355" s="79"/>
      <c r="K355" s="46">
        <f t="shared" si="21"/>
        <v>1711081</v>
      </c>
      <c r="L355" s="79"/>
      <c r="M355" s="100">
        <v>1711081</v>
      </c>
      <c r="O355" s="98" t="s">
        <v>1323</v>
      </c>
      <c r="P355" s="99" t="s">
        <v>2037</v>
      </c>
      <c r="Q355" s="100">
        <v>2333915</v>
      </c>
      <c r="R355" s="100">
        <f t="shared" si="22"/>
        <v>2237792</v>
      </c>
      <c r="S355" s="100">
        <v>581151</v>
      </c>
      <c r="T355" s="100">
        <v>1656641</v>
      </c>
      <c r="V355" s="98" t="s">
        <v>1347</v>
      </c>
      <c r="W355" s="99" t="s">
        <v>2044</v>
      </c>
      <c r="X355" s="100">
        <v>94269</v>
      </c>
      <c r="Y355" s="100">
        <f t="shared" si="23"/>
        <v>3577788</v>
      </c>
      <c r="Z355" s="100">
        <v>87700</v>
      </c>
      <c r="AA355" s="100">
        <v>3490088</v>
      </c>
    </row>
    <row r="356" spans="1:27" ht="15">
      <c r="A356" s="98" t="s">
        <v>1381</v>
      </c>
      <c r="B356" s="99" t="s">
        <v>2055</v>
      </c>
      <c r="C356" s="100">
        <v>541930</v>
      </c>
      <c r="D356" s="46">
        <f t="shared" si="20"/>
        <v>1160276</v>
      </c>
      <c r="E356" s="100">
        <v>365675</v>
      </c>
      <c r="F356" s="100">
        <v>794601</v>
      </c>
      <c r="H356" s="98" t="s">
        <v>1499</v>
      </c>
      <c r="I356" s="99" t="s">
        <v>1814</v>
      </c>
      <c r="J356" s="79"/>
      <c r="K356" s="46">
        <f t="shared" si="21"/>
        <v>25937</v>
      </c>
      <c r="L356" s="79"/>
      <c r="M356" s="100">
        <v>25937</v>
      </c>
      <c r="O356" s="98" t="s">
        <v>1326</v>
      </c>
      <c r="P356" s="99" t="s">
        <v>2349</v>
      </c>
      <c r="Q356" s="100">
        <v>9578937</v>
      </c>
      <c r="R356" s="100">
        <f t="shared" si="22"/>
        <v>3055043</v>
      </c>
      <c r="S356" s="100">
        <v>331825</v>
      </c>
      <c r="T356" s="100">
        <v>2723218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1384</v>
      </c>
      <c r="B357" s="99" t="s">
        <v>2056</v>
      </c>
      <c r="C357" s="100">
        <v>507800</v>
      </c>
      <c r="D357" s="46">
        <f t="shared" si="20"/>
        <v>228305</v>
      </c>
      <c r="E357" s="100">
        <v>100</v>
      </c>
      <c r="F357" s="100">
        <v>228205</v>
      </c>
      <c r="H357" s="98" t="s">
        <v>1501</v>
      </c>
      <c r="I357" s="99" t="s">
        <v>2091</v>
      </c>
      <c r="J357" s="79"/>
      <c r="K357" s="46">
        <f t="shared" si="21"/>
        <v>201630</v>
      </c>
      <c r="L357" s="79"/>
      <c r="M357" s="100">
        <v>201630</v>
      </c>
      <c r="O357" s="98" t="s">
        <v>1329</v>
      </c>
      <c r="P357" s="99" t="s">
        <v>2038</v>
      </c>
      <c r="Q357" s="100">
        <v>2810300</v>
      </c>
      <c r="R357" s="100">
        <f t="shared" si="22"/>
        <v>7964508</v>
      </c>
      <c r="S357" s="100">
        <v>859244</v>
      </c>
      <c r="T357" s="100">
        <v>7105264</v>
      </c>
      <c r="V357" s="98" t="s">
        <v>1353</v>
      </c>
      <c r="W357" s="99" t="s">
        <v>2046</v>
      </c>
      <c r="X357" s="79"/>
      <c r="Y357" s="100">
        <f t="shared" si="23"/>
        <v>101435</v>
      </c>
      <c r="Z357" s="79"/>
      <c r="AA357" s="100">
        <v>101435</v>
      </c>
    </row>
    <row r="358" spans="1:27" ht="15">
      <c r="A358" s="98" t="s">
        <v>1388</v>
      </c>
      <c r="B358" s="99" t="s">
        <v>2057</v>
      </c>
      <c r="C358" s="79"/>
      <c r="D358" s="46">
        <f t="shared" si="20"/>
        <v>272115</v>
      </c>
      <c r="E358" s="100">
        <v>124000</v>
      </c>
      <c r="F358" s="100">
        <v>148115</v>
      </c>
      <c r="H358" s="98" t="s">
        <v>1505</v>
      </c>
      <c r="I358" s="99" t="s">
        <v>2092</v>
      </c>
      <c r="J358" s="100">
        <v>4000</v>
      </c>
      <c r="K358" s="46">
        <f t="shared" si="21"/>
        <v>0</v>
      </c>
      <c r="L358" s="79"/>
      <c r="M358" s="79"/>
      <c r="O358" s="98" t="s">
        <v>1332</v>
      </c>
      <c r="P358" s="99" t="s">
        <v>2039</v>
      </c>
      <c r="Q358" s="79"/>
      <c r="R358" s="100">
        <f t="shared" si="22"/>
        <v>961284</v>
      </c>
      <c r="S358" s="100">
        <v>108600</v>
      </c>
      <c r="T358" s="100">
        <v>852684</v>
      </c>
      <c r="V358" s="98" t="s">
        <v>1356</v>
      </c>
      <c r="W358" s="99" t="s">
        <v>2260</v>
      </c>
      <c r="X358" s="100">
        <v>7199000</v>
      </c>
      <c r="Y358" s="100">
        <f t="shared" si="23"/>
        <v>1591342</v>
      </c>
      <c r="Z358" s="79"/>
      <c r="AA358" s="100">
        <v>1591342</v>
      </c>
    </row>
    <row r="359" spans="1:27" ht="15">
      <c r="A359" s="98" t="s">
        <v>1391</v>
      </c>
      <c r="B359" s="99" t="s">
        <v>2058</v>
      </c>
      <c r="C359" s="100">
        <v>392450</v>
      </c>
      <c r="D359" s="46">
        <f t="shared" si="20"/>
        <v>167255</v>
      </c>
      <c r="E359" s="79"/>
      <c r="F359" s="100">
        <v>167255</v>
      </c>
      <c r="H359" s="98" t="s">
        <v>1508</v>
      </c>
      <c r="I359" s="99" t="s">
        <v>2093</v>
      </c>
      <c r="J359" s="79"/>
      <c r="K359" s="46">
        <f t="shared" si="21"/>
        <v>30000</v>
      </c>
      <c r="L359" s="79"/>
      <c r="M359" s="100">
        <v>30000</v>
      </c>
      <c r="O359" s="98" t="s">
        <v>1335</v>
      </c>
      <c r="P359" s="99" t="s">
        <v>2040</v>
      </c>
      <c r="Q359" s="79"/>
      <c r="R359" s="100">
        <f t="shared" si="22"/>
        <v>2482929</v>
      </c>
      <c r="S359" s="79"/>
      <c r="T359" s="100">
        <v>2482929</v>
      </c>
      <c r="V359" s="98" t="s">
        <v>1359</v>
      </c>
      <c r="W359" s="99" t="s">
        <v>2047</v>
      </c>
      <c r="X359" s="100">
        <v>3691712</v>
      </c>
      <c r="Y359" s="100">
        <f t="shared" si="23"/>
        <v>173171</v>
      </c>
      <c r="Z359" s="79"/>
      <c r="AA359" s="100">
        <v>173171</v>
      </c>
    </row>
    <row r="360" spans="1:27" ht="15">
      <c r="A360" s="98" t="s">
        <v>1394</v>
      </c>
      <c r="B360" s="99" t="s">
        <v>2059</v>
      </c>
      <c r="C360" s="100">
        <v>281000</v>
      </c>
      <c r="D360" s="46">
        <f t="shared" si="20"/>
        <v>147304</v>
      </c>
      <c r="E360" s="100">
        <v>31000</v>
      </c>
      <c r="F360" s="100">
        <v>116304</v>
      </c>
      <c r="H360" s="98" t="s">
        <v>1511</v>
      </c>
      <c r="I360" s="99" t="s">
        <v>2094</v>
      </c>
      <c r="J360" s="79"/>
      <c r="K360" s="46">
        <f t="shared" si="21"/>
        <v>52700</v>
      </c>
      <c r="L360" s="100">
        <v>42000</v>
      </c>
      <c r="M360" s="100">
        <v>10700</v>
      </c>
      <c r="O360" s="98" t="s">
        <v>1338</v>
      </c>
      <c r="P360" s="99" t="s">
        <v>2041</v>
      </c>
      <c r="Q360" s="100">
        <v>4548600</v>
      </c>
      <c r="R360" s="100">
        <f t="shared" si="22"/>
        <v>7872110</v>
      </c>
      <c r="S360" s="100">
        <v>2869824</v>
      </c>
      <c r="T360" s="100">
        <v>5002286</v>
      </c>
      <c r="V360" s="98" t="s">
        <v>1362</v>
      </c>
      <c r="W360" s="99" t="s">
        <v>2048</v>
      </c>
      <c r="X360" s="100">
        <v>265000</v>
      </c>
      <c r="Y360" s="100">
        <f t="shared" si="23"/>
        <v>2101101</v>
      </c>
      <c r="Z360" s="79"/>
      <c r="AA360" s="100">
        <v>2101101</v>
      </c>
    </row>
    <row r="361" spans="1:27" ht="15">
      <c r="A361" s="98" t="s">
        <v>1397</v>
      </c>
      <c r="B361" s="99" t="s">
        <v>2060</v>
      </c>
      <c r="C361" s="100">
        <v>860200</v>
      </c>
      <c r="D361" s="46">
        <f t="shared" si="20"/>
        <v>1142438</v>
      </c>
      <c r="E361" s="100">
        <v>527200</v>
      </c>
      <c r="F361" s="100">
        <v>615238</v>
      </c>
      <c r="H361" s="98" t="s">
        <v>1514</v>
      </c>
      <c r="I361" s="99" t="s">
        <v>2095</v>
      </c>
      <c r="J361" s="79"/>
      <c r="K361" s="46">
        <f t="shared" si="21"/>
        <v>62594</v>
      </c>
      <c r="L361" s="100">
        <v>54594</v>
      </c>
      <c r="M361" s="100">
        <v>8000</v>
      </c>
      <c r="O361" s="98" t="s">
        <v>1341</v>
      </c>
      <c r="P361" s="99" t="s">
        <v>2042</v>
      </c>
      <c r="Q361" s="100">
        <v>3638091</v>
      </c>
      <c r="R361" s="100">
        <f t="shared" si="22"/>
        <v>7448061</v>
      </c>
      <c r="S361" s="100">
        <v>5933782</v>
      </c>
      <c r="T361" s="100">
        <v>1514279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1400</v>
      </c>
      <c r="B362" s="99" t="s">
        <v>2061</v>
      </c>
      <c r="C362" s="100">
        <v>764600</v>
      </c>
      <c r="D362" s="46">
        <f t="shared" si="20"/>
        <v>1850656</v>
      </c>
      <c r="E362" s="100">
        <v>1215025</v>
      </c>
      <c r="F362" s="100">
        <v>635631</v>
      </c>
      <c r="H362" s="98" t="s">
        <v>1517</v>
      </c>
      <c r="I362" s="99" t="s">
        <v>2096</v>
      </c>
      <c r="J362" s="100">
        <v>10400</v>
      </c>
      <c r="K362" s="46">
        <f t="shared" si="21"/>
        <v>1482003</v>
      </c>
      <c r="L362" s="79"/>
      <c r="M362" s="100">
        <v>1482003</v>
      </c>
      <c r="O362" s="98" t="s">
        <v>1344</v>
      </c>
      <c r="P362" s="99" t="s">
        <v>2043</v>
      </c>
      <c r="Q362" s="100">
        <v>1</v>
      </c>
      <c r="R362" s="100">
        <f t="shared" si="22"/>
        <v>2608823</v>
      </c>
      <c r="S362" s="100">
        <v>12750</v>
      </c>
      <c r="T362" s="100">
        <v>2596073</v>
      </c>
      <c r="V362" s="98" t="s">
        <v>1368</v>
      </c>
      <c r="W362" s="99" t="s">
        <v>2050</v>
      </c>
      <c r="X362" s="79"/>
      <c r="Y362" s="100">
        <f t="shared" si="23"/>
        <v>13975</v>
      </c>
      <c r="Z362" s="79"/>
      <c r="AA362" s="100">
        <v>13975</v>
      </c>
    </row>
    <row r="363" spans="1:27" ht="15">
      <c r="A363" s="98" t="s">
        <v>1403</v>
      </c>
      <c r="B363" s="99" t="s">
        <v>2062</v>
      </c>
      <c r="C363" s="79"/>
      <c r="D363" s="46">
        <f t="shared" si="20"/>
        <v>41950</v>
      </c>
      <c r="E363" s="79"/>
      <c r="F363" s="100">
        <v>41950</v>
      </c>
      <c r="H363" s="98" t="s">
        <v>1520</v>
      </c>
      <c r="I363" s="99" t="s">
        <v>2097</v>
      </c>
      <c r="J363" s="100">
        <v>21000</v>
      </c>
      <c r="K363" s="46">
        <f t="shared" si="21"/>
        <v>1499005</v>
      </c>
      <c r="L363" s="100">
        <v>14400</v>
      </c>
      <c r="M363" s="100">
        <v>1484605</v>
      </c>
      <c r="O363" s="98" t="s">
        <v>1347</v>
      </c>
      <c r="P363" s="99" t="s">
        <v>2044</v>
      </c>
      <c r="Q363" s="100">
        <v>790200</v>
      </c>
      <c r="R363" s="100">
        <f t="shared" si="22"/>
        <v>2576570</v>
      </c>
      <c r="S363" s="100">
        <v>269700</v>
      </c>
      <c r="T363" s="100">
        <v>2306870</v>
      </c>
      <c r="V363" s="98" t="s">
        <v>1370</v>
      </c>
      <c r="W363" s="99" t="s">
        <v>2051</v>
      </c>
      <c r="X363" s="100">
        <v>570964</v>
      </c>
      <c r="Y363" s="100">
        <f t="shared" si="23"/>
        <v>459865</v>
      </c>
      <c r="Z363" s="100">
        <v>23700</v>
      </c>
      <c r="AA363" s="100">
        <v>436165</v>
      </c>
    </row>
    <row r="364" spans="1:27" ht="15">
      <c r="A364" s="98" t="s">
        <v>1406</v>
      </c>
      <c r="B364" s="99" t="s">
        <v>2063</v>
      </c>
      <c r="C364" s="79"/>
      <c r="D364" s="46">
        <f t="shared" si="20"/>
        <v>734193</v>
      </c>
      <c r="E364" s="100">
        <v>70900</v>
      </c>
      <c r="F364" s="100">
        <v>663293</v>
      </c>
      <c r="H364" s="98" t="s">
        <v>1523</v>
      </c>
      <c r="I364" s="99" t="s">
        <v>2098</v>
      </c>
      <c r="J364" s="100">
        <v>778802</v>
      </c>
      <c r="K364" s="46">
        <f t="shared" si="21"/>
        <v>1913721</v>
      </c>
      <c r="L364" s="79"/>
      <c r="M364" s="100">
        <v>1913721</v>
      </c>
      <c r="O364" s="98" t="s">
        <v>1350</v>
      </c>
      <c r="P364" s="99" t="s">
        <v>2045</v>
      </c>
      <c r="Q364" s="79"/>
      <c r="R364" s="100">
        <f t="shared" si="22"/>
        <v>199705</v>
      </c>
      <c r="S364" s="79"/>
      <c r="T364" s="100">
        <v>199705</v>
      </c>
      <c r="V364" s="98" t="s">
        <v>1373</v>
      </c>
      <c r="W364" s="99" t="s">
        <v>2052</v>
      </c>
      <c r="X364" s="100">
        <v>58250</v>
      </c>
      <c r="Y364" s="100">
        <f t="shared" si="23"/>
        <v>746908</v>
      </c>
      <c r="Z364" s="100">
        <v>20000</v>
      </c>
      <c r="AA364" s="100">
        <v>726908</v>
      </c>
    </row>
    <row r="365" spans="1:27" ht="15">
      <c r="A365" s="98" t="s">
        <v>1412</v>
      </c>
      <c r="B365" s="99" t="s">
        <v>2065</v>
      </c>
      <c r="C365" s="79"/>
      <c r="D365" s="46">
        <f t="shared" si="20"/>
        <v>2375428</v>
      </c>
      <c r="E365" s="79"/>
      <c r="F365" s="100">
        <v>2375428</v>
      </c>
      <c r="H365" s="98" t="s">
        <v>1525</v>
      </c>
      <c r="I365" s="99" t="s">
        <v>2099</v>
      </c>
      <c r="J365" s="79"/>
      <c r="K365" s="46">
        <f t="shared" si="21"/>
        <v>25501</v>
      </c>
      <c r="L365" s="100">
        <v>25500</v>
      </c>
      <c r="M365" s="100">
        <v>1</v>
      </c>
      <c r="O365" s="98" t="s">
        <v>1353</v>
      </c>
      <c r="P365" s="99" t="s">
        <v>2046</v>
      </c>
      <c r="Q365" s="100">
        <v>6872000</v>
      </c>
      <c r="R365" s="100">
        <f t="shared" si="22"/>
        <v>4749685</v>
      </c>
      <c r="S365" s="100">
        <v>698900</v>
      </c>
      <c r="T365" s="100">
        <v>4050785</v>
      </c>
      <c r="V365" s="98" t="s">
        <v>1375</v>
      </c>
      <c r="W365" s="99" t="s">
        <v>2053</v>
      </c>
      <c r="X365" s="79"/>
      <c r="Y365" s="100">
        <f t="shared" si="23"/>
        <v>806301</v>
      </c>
      <c r="Z365" s="79"/>
      <c r="AA365" s="100">
        <v>806301</v>
      </c>
    </row>
    <row r="366" spans="1:27" ht="15">
      <c r="A366" s="98" t="s">
        <v>1418</v>
      </c>
      <c r="B366" s="99" t="s">
        <v>2067</v>
      </c>
      <c r="C366" s="100">
        <v>898500</v>
      </c>
      <c r="D366" s="46">
        <f t="shared" si="20"/>
        <v>1123792</v>
      </c>
      <c r="E366" s="100">
        <v>665800</v>
      </c>
      <c r="F366" s="100">
        <v>457992</v>
      </c>
      <c r="H366" s="98" t="s">
        <v>1528</v>
      </c>
      <c r="I366" s="99" t="s">
        <v>2100</v>
      </c>
      <c r="J366" s="79"/>
      <c r="K366" s="46">
        <f t="shared" si="21"/>
        <v>60000</v>
      </c>
      <c r="L366" s="100">
        <v>25000</v>
      </c>
      <c r="M366" s="100">
        <v>35000</v>
      </c>
      <c r="O366" s="98" t="s">
        <v>1356</v>
      </c>
      <c r="P366" s="99" t="s">
        <v>2260</v>
      </c>
      <c r="Q366" s="100">
        <v>1361275</v>
      </c>
      <c r="R366" s="100">
        <f t="shared" si="22"/>
        <v>814320</v>
      </c>
      <c r="S366" s="100">
        <v>241600</v>
      </c>
      <c r="T366" s="100">
        <v>572720</v>
      </c>
      <c r="V366" s="98" t="s">
        <v>1378</v>
      </c>
      <c r="W366" s="99" t="s">
        <v>2054</v>
      </c>
      <c r="X366" s="100">
        <v>819372</v>
      </c>
      <c r="Y366" s="100">
        <f t="shared" si="23"/>
        <v>768197</v>
      </c>
      <c r="Z366" s="100">
        <v>139780</v>
      </c>
      <c r="AA366" s="100">
        <v>628417</v>
      </c>
    </row>
    <row r="367" spans="1:27" ht="15">
      <c r="A367" s="98" t="s">
        <v>1421</v>
      </c>
      <c r="B367" s="99" t="s">
        <v>2068</v>
      </c>
      <c r="C367" s="100">
        <v>1000800</v>
      </c>
      <c r="D367" s="46">
        <f t="shared" si="20"/>
        <v>655132</v>
      </c>
      <c r="E367" s="100">
        <v>204500</v>
      </c>
      <c r="F367" s="100">
        <v>450632</v>
      </c>
      <c r="H367" s="98" t="s">
        <v>1531</v>
      </c>
      <c r="I367" s="99" t="s">
        <v>2101</v>
      </c>
      <c r="J367" s="100">
        <v>6000</v>
      </c>
      <c r="K367" s="46">
        <f t="shared" si="21"/>
        <v>87200</v>
      </c>
      <c r="L367" s="79"/>
      <c r="M367" s="100">
        <v>87200</v>
      </c>
      <c r="O367" s="98" t="s">
        <v>1359</v>
      </c>
      <c r="P367" s="99" t="s">
        <v>2047</v>
      </c>
      <c r="Q367" s="100">
        <v>7470925</v>
      </c>
      <c r="R367" s="100">
        <f t="shared" si="22"/>
        <v>1680619</v>
      </c>
      <c r="S367" s="100">
        <v>567682</v>
      </c>
      <c r="T367" s="100">
        <v>1112937</v>
      </c>
      <c r="V367" s="98" t="s">
        <v>1381</v>
      </c>
      <c r="W367" s="99" t="s">
        <v>2055</v>
      </c>
      <c r="X367" s="100">
        <v>968276</v>
      </c>
      <c r="Y367" s="100">
        <f t="shared" si="23"/>
        <v>11113213</v>
      </c>
      <c r="Z367" s="100">
        <v>4190800</v>
      </c>
      <c r="AA367" s="100">
        <v>6922413</v>
      </c>
    </row>
    <row r="368" spans="1:27" ht="15">
      <c r="A368" s="98" t="s">
        <v>1424</v>
      </c>
      <c r="B368" s="99" t="s">
        <v>2069</v>
      </c>
      <c r="C368" s="100">
        <v>3470000</v>
      </c>
      <c r="D368" s="46">
        <f t="shared" si="20"/>
        <v>592632</v>
      </c>
      <c r="E368" s="100">
        <v>168000</v>
      </c>
      <c r="F368" s="100">
        <v>424632</v>
      </c>
      <c r="H368" s="98" t="s">
        <v>1534</v>
      </c>
      <c r="I368" s="99" t="s">
        <v>2102</v>
      </c>
      <c r="J368" s="100">
        <v>750001</v>
      </c>
      <c r="K368" s="46">
        <f t="shared" si="21"/>
        <v>284442</v>
      </c>
      <c r="L368" s="79"/>
      <c r="M368" s="100">
        <v>284442</v>
      </c>
      <c r="O368" s="98" t="s">
        <v>1362</v>
      </c>
      <c r="P368" s="99" t="s">
        <v>2048</v>
      </c>
      <c r="Q368" s="100">
        <v>35900</v>
      </c>
      <c r="R368" s="100">
        <f t="shared" si="22"/>
        <v>1725379</v>
      </c>
      <c r="S368" s="100">
        <v>687400</v>
      </c>
      <c r="T368" s="100">
        <v>1037979</v>
      </c>
      <c r="V368" s="98" t="s">
        <v>1384</v>
      </c>
      <c r="W368" s="99" t="s">
        <v>2056</v>
      </c>
      <c r="X368" s="100">
        <v>508300</v>
      </c>
      <c r="Y368" s="100">
        <f t="shared" si="23"/>
        <v>2138644</v>
      </c>
      <c r="Z368" s="79"/>
      <c r="AA368" s="100">
        <v>2138644</v>
      </c>
    </row>
    <row r="369" spans="1:27" ht="15">
      <c r="A369" s="98" t="s">
        <v>1427</v>
      </c>
      <c r="B369" s="99" t="s">
        <v>2070</v>
      </c>
      <c r="C369" s="100">
        <v>7152</v>
      </c>
      <c r="D369" s="46">
        <f t="shared" si="20"/>
        <v>626185</v>
      </c>
      <c r="E369" s="100">
        <v>301</v>
      </c>
      <c r="F369" s="100">
        <v>625884</v>
      </c>
      <c r="H369" s="98" t="s">
        <v>1537</v>
      </c>
      <c r="I369" s="99" t="s">
        <v>2103</v>
      </c>
      <c r="J369" s="100">
        <v>14600</v>
      </c>
      <c r="K369" s="46">
        <f t="shared" si="21"/>
        <v>492571</v>
      </c>
      <c r="L369" s="100">
        <v>220600</v>
      </c>
      <c r="M369" s="100">
        <v>271971</v>
      </c>
      <c r="O369" s="98" t="s">
        <v>1365</v>
      </c>
      <c r="P369" s="99" t="s">
        <v>2049</v>
      </c>
      <c r="Q369" s="79"/>
      <c r="R369" s="100">
        <f t="shared" si="22"/>
        <v>186101</v>
      </c>
      <c r="S369" s="79"/>
      <c r="T369" s="100">
        <v>186101</v>
      </c>
      <c r="V369" s="98" t="s">
        <v>1388</v>
      </c>
      <c r="W369" s="99" t="s">
        <v>2057</v>
      </c>
      <c r="X369" s="100">
        <v>3000</v>
      </c>
      <c r="Y369" s="100">
        <f t="shared" si="23"/>
        <v>667500</v>
      </c>
      <c r="Z369" s="79"/>
      <c r="AA369" s="100">
        <v>667500</v>
      </c>
    </row>
    <row r="370" spans="1:27" ht="15">
      <c r="A370" s="98" t="s">
        <v>1430</v>
      </c>
      <c r="B370" s="99" t="s">
        <v>2071</v>
      </c>
      <c r="C370" s="79"/>
      <c r="D370" s="46">
        <f t="shared" si="20"/>
        <v>640176</v>
      </c>
      <c r="E370" s="100">
        <v>197730</v>
      </c>
      <c r="F370" s="100">
        <v>442446</v>
      </c>
      <c r="H370" s="98" t="s">
        <v>1540</v>
      </c>
      <c r="I370" s="99" t="s">
        <v>2104</v>
      </c>
      <c r="J370" s="79"/>
      <c r="K370" s="46">
        <f t="shared" si="21"/>
        <v>3500</v>
      </c>
      <c r="L370" s="79"/>
      <c r="M370" s="100">
        <v>3500</v>
      </c>
      <c r="O370" s="98" t="s">
        <v>1368</v>
      </c>
      <c r="P370" s="99" t="s">
        <v>2050</v>
      </c>
      <c r="Q370" s="79"/>
      <c r="R370" s="100">
        <f t="shared" si="22"/>
        <v>802130</v>
      </c>
      <c r="S370" s="100">
        <v>226500</v>
      </c>
      <c r="T370" s="100">
        <v>575630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1433</v>
      </c>
      <c r="B371" s="99" t="s">
        <v>2072</v>
      </c>
      <c r="C371" s="100">
        <v>541603</v>
      </c>
      <c r="D371" s="46">
        <f t="shared" si="20"/>
        <v>407903</v>
      </c>
      <c r="E371" s="79"/>
      <c r="F371" s="100">
        <v>407903</v>
      </c>
      <c r="H371" s="98" t="s">
        <v>1543</v>
      </c>
      <c r="I371" s="99" t="s">
        <v>2105</v>
      </c>
      <c r="J371" s="100">
        <v>1412157</v>
      </c>
      <c r="K371" s="46">
        <f t="shared" si="21"/>
        <v>3189171</v>
      </c>
      <c r="L371" s="100">
        <v>222252</v>
      </c>
      <c r="M371" s="100">
        <v>2966919</v>
      </c>
      <c r="O371" s="98" t="s">
        <v>1370</v>
      </c>
      <c r="P371" s="99" t="s">
        <v>2051</v>
      </c>
      <c r="Q371" s="100">
        <v>11387970</v>
      </c>
      <c r="R371" s="100">
        <f t="shared" si="22"/>
        <v>5193801</v>
      </c>
      <c r="S371" s="100">
        <v>2734530</v>
      </c>
      <c r="T371" s="100">
        <v>2459271</v>
      </c>
      <c r="V371" s="98" t="s">
        <v>1394</v>
      </c>
      <c r="W371" s="99" t="s">
        <v>2059</v>
      </c>
      <c r="X371" s="79"/>
      <c r="Y371" s="100">
        <f t="shared" si="23"/>
        <v>1504117</v>
      </c>
      <c r="Z371" s="79"/>
      <c r="AA371" s="100">
        <v>1504117</v>
      </c>
    </row>
    <row r="372" spans="1:27" ht="15">
      <c r="A372" s="98" t="s">
        <v>1436</v>
      </c>
      <c r="B372" s="99" t="s">
        <v>2073</v>
      </c>
      <c r="C372" s="79"/>
      <c r="D372" s="46">
        <f t="shared" si="20"/>
        <v>37734</v>
      </c>
      <c r="E372" s="79"/>
      <c r="F372" s="100">
        <v>37734</v>
      </c>
      <c r="H372" s="98" t="s">
        <v>1546</v>
      </c>
      <c r="I372" s="99" t="s">
        <v>2106</v>
      </c>
      <c r="J372" s="100">
        <v>150000</v>
      </c>
      <c r="K372" s="46">
        <f t="shared" si="21"/>
        <v>36501</v>
      </c>
      <c r="L372" s="100">
        <v>31200</v>
      </c>
      <c r="M372" s="100">
        <v>5301</v>
      </c>
      <c r="O372" s="98" t="s">
        <v>1373</v>
      </c>
      <c r="P372" s="99" t="s">
        <v>2052</v>
      </c>
      <c r="Q372" s="100">
        <v>46950</v>
      </c>
      <c r="R372" s="100">
        <f t="shared" si="22"/>
        <v>1870598</v>
      </c>
      <c r="S372" s="100">
        <v>806134</v>
      </c>
      <c r="T372" s="100">
        <v>1064464</v>
      </c>
      <c r="V372" s="98" t="s">
        <v>1397</v>
      </c>
      <c r="W372" s="99" t="s">
        <v>2060</v>
      </c>
      <c r="X372" s="100">
        <v>685700</v>
      </c>
      <c r="Y372" s="100">
        <f t="shared" si="23"/>
        <v>1263683</v>
      </c>
      <c r="Z372" s="79"/>
      <c r="AA372" s="100">
        <v>1263683</v>
      </c>
    </row>
    <row r="373" spans="1:27" ht="15">
      <c r="A373" s="98" t="s">
        <v>1439</v>
      </c>
      <c r="B373" s="99" t="s">
        <v>2074</v>
      </c>
      <c r="C373" s="79"/>
      <c r="D373" s="46">
        <f t="shared" si="20"/>
        <v>623468</v>
      </c>
      <c r="E373" s="100">
        <v>2000</v>
      </c>
      <c r="F373" s="100">
        <v>621468</v>
      </c>
      <c r="H373" s="98" t="s">
        <v>1549</v>
      </c>
      <c r="I373" s="99" t="s">
        <v>2107</v>
      </c>
      <c r="J373" s="100">
        <v>451500</v>
      </c>
      <c r="K373" s="46">
        <f t="shared" si="21"/>
        <v>5078350</v>
      </c>
      <c r="L373" s="79"/>
      <c r="M373" s="100">
        <v>5078350</v>
      </c>
      <c r="O373" s="98" t="s">
        <v>1375</v>
      </c>
      <c r="P373" s="99" t="s">
        <v>2053</v>
      </c>
      <c r="Q373" s="100">
        <v>2442500</v>
      </c>
      <c r="R373" s="100">
        <f t="shared" si="22"/>
        <v>1860063</v>
      </c>
      <c r="S373" s="79"/>
      <c r="T373" s="100">
        <v>1860063</v>
      </c>
      <c r="V373" s="98" t="s">
        <v>1400</v>
      </c>
      <c r="W373" s="99" t="s">
        <v>2061</v>
      </c>
      <c r="X373" s="79"/>
      <c r="Y373" s="100">
        <f t="shared" si="23"/>
        <v>2497285</v>
      </c>
      <c r="Z373" s="100">
        <v>596700</v>
      </c>
      <c r="AA373" s="100">
        <v>1900585</v>
      </c>
    </row>
    <row r="374" spans="1:27" ht="15">
      <c r="A374" s="98" t="s">
        <v>1442</v>
      </c>
      <c r="B374" s="99" t="s">
        <v>2075</v>
      </c>
      <c r="C374" s="79"/>
      <c r="D374" s="46">
        <f t="shared" si="20"/>
        <v>90795</v>
      </c>
      <c r="E374" s="79"/>
      <c r="F374" s="100">
        <v>90795</v>
      </c>
      <c r="H374" s="98" t="s">
        <v>1552</v>
      </c>
      <c r="I374" s="99" t="s">
        <v>2108</v>
      </c>
      <c r="J374" s="79"/>
      <c r="K374" s="46">
        <f t="shared" si="21"/>
        <v>21000</v>
      </c>
      <c r="L374" s="79"/>
      <c r="M374" s="100">
        <v>21000</v>
      </c>
      <c r="O374" s="98" t="s">
        <v>1378</v>
      </c>
      <c r="P374" s="99" t="s">
        <v>2054</v>
      </c>
      <c r="Q374" s="100">
        <v>5684052</v>
      </c>
      <c r="R374" s="100">
        <f t="shared" si="22"/>
        <v>1764415</v>
      </c>
      <c r="S374" s="100">
        <v>485903</v>
      </c>
      <c r="T374" s="100">
        <v>1278512</v>
      </c>
      <c r="V374" s="98" t="s">
        <v>1403</v>
      </c>
      <c r="W374" s="99" t="s">
        <v>2062</v>
      </c>
      <c r="X374" s="100">
        <v>158000</v>
      </c>
      <c r="Y374" s="100">
        <f t="shared" si="23"/>
        <v>616079</v>
      </c>
      <c r="Z374" s="79"/>
      <c r="AA374" s="100">
        <v>616079</v>
      </c>
    </row>
    <row r="375" spans="1:27" ht="15">
      <c r="A375" s="98" t="s">
        <v>1445</v>
      </c>
      <c r="B375" s="99" t="s">
        <v>2076</v>
      </c>
      <c r="C375" s="79"/>
      <c r="D375" s="46">
        <f t="shared" si="20"/>
        <v>137028</v>
      </c>
      <c r="E375" s="79"/>
      <c r="F375" s="100">
        <v>137028</v>
      </c>
      <c r="H375" s="98" t="s">
        <v>1555</v>
      </c>
      <c r="I375" s="99" t="s">
        <v>2329</v>
      </c>
      <c r="J375" s="79"/>
      <c r="K375" s="46">
        <f t="shared" si="21"/>
        <v>160401</v>
      </c>
      <c r="L375" s="79"/>
      <c r="M375" s="100">
        <v>160401</v>
      </c>
      <c r="O375" s="98" t="s">
        <v>1381</v>
      </c>
      <c r="P375" s="99" t="s">
        <v>2055</v>
      </c>
      <c r="Q375" s="100">
        <v>4948181</v>
      </c>
      <c r="R375" s="100">
        <f t="shared" si="22"/>
        <v>4924471</v>
      </c>
      <c r="S375" s="100">
        <v>808576</v>
      </c>
      <c r="T375" s="100">
        <v>4115895</v>
      </c>
      <c r="V375" s="98" t="s">
        <v>1406</v>
      </c>
      <c r="W375" s="99" t="s">
        <v>2063</v>
      </c>
      <c r="X375" s="100">
        <v>8705650</v>
      </c>
      <c r="Y375" s="100">
        <f t="shared" si="23"/>
        <v>1524271</v>
      </c>
      <c r="Z375" s="100">
        <v>2500</v>
      </c>
      <c r="AA375" s="100">
        <v>1521771</v>
      </c>
    </row>
    <row r="376" spans="1:27" ht="15">
      <c r="A376" s="98" t="s">
        <v>1448</v>
      </c>
      <c r="B376" s="99" t="s">
        <v>2077</v>
      </c>
      <c r="C376" s="100">
        <v>685000</v>
      </c>
      <c r="D376" s="46">
        <f t="shared" si="20"/>
        <v>1086597</v>
      </c>
      <c r="E376" s="100">
        <v>139500</v>
      </c>
      <c r="F376" s="100">
        <v>947097</v>
      </c>
      <c r="H376" s="98" t="s">
        <v>1558</v>
      </c>
      <c r="I376" s="99" t="s">
        <v>2109</v>
      </c>
      <c r="J376" s="79"/>
      <c r="K376" s="46">
        <f t="shared" si="21"/>
        <v>164800</v>
      </c>
      <c r="L376" s="79"/>
      <c r="M376" s="100">
        <v>164800</v>
      </c>
      <c r="O376" s="98" t="s">
        <v>1384</v>
      </c>
      <c r="P376" s="99" t="s">
        <v>2056</v>
      </c>
      <c r="Q376" s="100">
        <v>574976</v>
      </c>
      <c r="R376" s="100">
        <f t="shared" si="22"/>
        <v>1960667</v>
      </c>
      <c r="S376" s="100">
        <v>825865</v>
      </c>
      <c r="T376" s="100">
        <v>1134802</v>
      </c>
      <c r="V376" s="98" t="s">
        <v>1409</v>
      </c>
      <c r="W376" s="99" t="s">
        <v>2064</v>
      </c>
      <c r="X376" s="100">
        <v>9000</v>
      </c>
      <c r="Y376" s="100">
        <f t="shared" si="23"/>
        <v>2551205</v>
      </c>
      <c r="Z376" s="79"/>
      <c r="AA376" s="100">
        <v>2551205</v>
      </c>
    </row>
    <row r="377" spans="1:27" ht="15">
      <c r="A377" s="98" t="s">
        <v>1451</v>
      </c>
      <c r="B377" s="99" t="s">
        <v>2078</v>
      </c>
      <c r="C377" s="79"/>
      <c r="D377" s="46">
        <f t="shared" si="20"/>
        <v>1535531</v>
      </c>
      <c r="E377" s="100">
        <v>399750</v>
      </c>
      <c r="F377" s="100">
        <v>1135781</v>
      </c>
      <c r="H377" s="98" t="s">
        <v>1561</v>
      </c>
      <c r="I377" s="99" t="s">
        <v>2041</v>
      </c>
      <c r="J377" s="100">
        <v>17000</v>
      </c>
      <c r="K377" s="46">
        <f t="shared" si="21"/>
        <v>12227</v>
      </c>
      <c r="L377" s="79"/>
      <c r="M377" s="100">
        <v>12227</v>
      </c>
      <c r="O377" s="98" t="s">
        <v>1388</v>
      </c>
      <c r="P377" s="99" t="s">
        <v>2057</v>
      </c>
      <c r="Q377" s="100">
        <v>1500</v>
      </c>
      <c r="R377" s="100">
        <f t="shared" si="22"/>
        <v>1609867</v>
      </c>
      <c r="S377" s="100">
        <v>415000</v>
      </c>
      <c r="T377" s="100">
        <v>1194867</v>
      </c>
      <c r="V377" s="98" t="s">
        <v>1412</v>
      </c>
      <c r="W377" s="99" t="s">
        <v>2065</v>
      </c>
      <c r="X377" s="100">
        <v>11501</v>
      </c>
      <c r="Y377" s="100">
        <f t="shared" si="23"/>
        <v>2942974</v>
      </c>
      <c r="Z377" s="100">
        <v>5000</v>
      </c>
      <c r="AA377" s="100">
        <v>2937974</v>
      </c>
    </row>
    <row r="378" spans="1:27" ht="15">
      <c r="A378" s="98" t="s">
        <v>1454</v>
      </c>
      <c r="B378" s="99" t="s">
        <v>2079</v>
      </c>
      <c r="C378" s="79"/>
      <c r="D378" s="46">
        <f t="shared" si="20"/>
        <v>369431</v>
      </c>
      <c r="E378" s="100">
        <v>95450</v>
      </c>
      <c r="F378" s="100">
        <v>273981</v>
      </c>
      <c r="H378" s="98" t="s">
        <v>1569</v>
      </c>
      <c r="I378" s="99" t="s">
        <v>2111</v>
      </c>
      <c r="J378" s="79"/>
      <c r="K378" s="46">
        <f t="shared" si="21"/>
        <v>20650</v>
      </c>
      <c r="L378" s="79"/>
      <c r="M378" s="100">
        <v>20650</v>
      </c>
      <c r="O378" s="98" t="s">
        <v>1391</v>
      </c>
      <c r="P378" s="99" t="s">
        <v>2058</v>
      </c>
      <c r="Q378" s="100">
        <v>1888550</v>
      </c>
      <c r="R378" s="100">
        <f t="shared" si="22"/>
        <v>1546019</v>
      </c>
      <c r="S378" s="100">
        <v>404100</v>
      </c>
      <c r="T378" s="100">
        <v>1141919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1457</v>
      </c>
      <c r="B379" s="99" t="s">
        <v>2080</v>
      </c>
      <c r="C379" s="100">
        <v>1150</v>
      </c>
      <c r="D379" s="46">
        <f t="shared" si="20"/>
        <v>1118697</v>
      </c>
      <c r="E379" s="79"/>
      <c r="F379" s="100">
        <v>1118697</v>
      </c>
      <c r="H379" s="98" t="s">
        <v>1572</v>
      </c>
      <c r="I379" s="99" t="s">
        <v>2112</v>
      </c>
      <c r="J379" s="79"/>
      <c r="K379" s="46">
        <f t="shared" si="21"/>
        <v>309035</v>
      </c>
      <c r="L379" s="100">
        <v>5500</v>
      </c>
      <c r="M379" s="100">
        <v>303535</v>
      </c>
      <c r="O379" s="98" t="s">
        <v>1394</v>
      </c>
      <c r="P379" s="99" t="s">
        <v>2059</v>
      </c>
      <c r="Q379" s="100">
        <v>379750</v>
      </c>
      <c r="R379" s="100">
        <f t="shared" si="22"/>
        <v>628358</v>
      </c>
      <c r="S379" s="100">
        <v>35300</v>
      </c>
      <c r="T379" s="100">
        <v>593058</v>
      </c>
      <c r="V379" s="98" t="s">
        <v>1418</v>
      </c>
      <c r="W379" s="99" t="s">
        <v>2067</v>
      </c>
      <c r="X379" s="79"/>
      <c r="Y379" s="100">
        <f t="shared" si="23"/>
        <v>22485326</v>
      </c>
      <c r="Z379" s="79"/>
      <c r="AA379" s="100">
        <v>22485326</v>
      </c>
    </row>
    <row r="380" spans="1:27" ht="15">
      <c r="A380" s="98" t="s">
        <v>1460</v>
      </c>
      <c r="B380" s="99" t="s">
        <v>2313</v>
      </c>
      <c r="C380" s="100">
        <v>231000</v>
      </c>
      <c r="D380" s="46">
        <f t="shared" si="20"/>
        <v>492876</v>
      </c>
      <c r="E380" s="79"/>
      <c r="F380" s="100">
        <v>492876</v>
      </c>
      <c r="H380" s="98" t="s">
        <v>1575</v>
      </c>
      <c r="I380" s="99" t="s">
        <v>1120</v>
      </c>
      <c r="J380" s="79"/>
      <c r="K380" s="46">
        <f t="shared" si="21"/>
        <v>354746</v>
      </c>
      <c r="L380" s="79"/>
      <c r="M380" s="100">
        <v>354746</v>
      </c>
      <c r="O380" s="98" t="s">
        <v>1397</v>
      </c>
      <c r="P380" s="99" t="s">
        <v>2060</v>
      </c>
      <c r="Q380" s="100">
        <v>3531200</v>
      </c>
      <c r="R380" s="100">
        <f t="shared" si="22"/>
        <v>5886605</v>
      </c>
      <c r="S380" s="100">
        <v>2719435</v>
      </c>
      <c r="T380" s="100">
        <v>3167170</v>
      </c>
      <c r="V380" s="98" t="s">
        <v>1421</v>
      </c>
      <c r="W380" s="99" t="s">
        <v>2068</v>
      </c>
      <c r="X380" s="100">
        <v>2618952</v>
      </c>
      <c r="Y380" s="100">
        <f t="shared" si="23"/>
        <v>8999745</v>
      </c>
      <c r="Z380" s="79"/>
      <c r="AA380" s="100">
        <v>8999745</v>
      </c>
    </row>
    <row r="381" spans="1:27" ht="15">
      <c r="A381" s="98" t="s">
        <v>1463</v>
      </c>
      <c r="B381" s="99" t="s">
        <v>2081</v>
      </c>
      <c r="C381" s="100">
        <v>500</v>
      </c>
      <c r="D381" s="46">
        <f t="shared" si="20"/>
        <v>21175</v>
      </c>
      <c r="E381" s="79"/>
      <c r="F381" s="100">
        <v>21175</v>
      </c>
      <c r="H381" s="98" t="s">
        <v>1578</v>
      </c>
      <c r="I381" s="99" t="s">
        <v>2320</v>
      </c>
      <c r="J381" s="79"/>
      <c r="K381" s="46">
        <f t="shared" si="21"/>
        <v>145565</v>
      </c>
      <c r="L381" s="79"/>
      <c r="M381" s="100">
        <v>145565</v>
      </c>
      <c r="O381" s="98" t="s">
        <v>1400</v>
      </c>
      <c r="P381" s="99" t="s">
        <v>2061</v>
      </c>
      <c r="Q381" s="100">
        <v>8254177</v>
      </c>
      <c r="R381" s="100">
        <f t="shared" si="22"/>
        <v>7519687</v>
      </c>
      <c r="S381" s="100">
        <v>4152325</v>
      </c>
      <c r="T381" s="100">
        <v>3367362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1466</v>
      </c>
      <c r="B382" s="99" t="s">
        <v>2082</v>
      </c>
      <c r="C382" s="100">
        <v>996450</v>
      </c>
      <c r="D382" s="46">
        <f t="shared" si="20"/>
        <v>824089</v>
      </c>
      <c r="E382" s="79"/>
      <c r="F382" s="100">
        <v>824089</v>
      </c>
      <c r="H382" s="98" t="s">
        <v>1581</v>
      </c>
      <c r="I382" s="99" t="s">
        <v>2113</v>
      </c>
      <c r="J382" s="79"/>
      <c r="K382" s="46">
        <f t="shared" si="21"/>
        <v>66001</v>
      </c>
      <c r="L382" s="79"/>
      <c r="M382" s="100">
        <v>66001</v>
      </c>
      <c r="O382" s="98" t="s">
        <v>1403</v>
      </c>
      <c r="P382" s="99" t="s">
        <v>2062</v>
      </c>
      <c r="Q382" s="100">
        <v>273000</v>
      </c>
      <c r="R382" s="100">
        <f t="shared" si="22"/>
        <v>197883</v>
      </c>
      <c r="S382" s="79"/>
      <c r="T382" s="100">
        <v>197883</v>
      </c>
      <c r="V382" s="98" t="s">
        <v>1427</v>
      </c>
      <c r="W382" s="99" t="s">
        <v>2070</v>
      </c>
      <c r="X382" s="100">
        <v>469919</v>
      </c>
      <c r="Y382" s="100">
        <f t="shared" si="23"/>
        <v>5608874</v>
      </c>
      <c r="Z382" s="100">
        <v>125400</v>
      </c>
      <c r="AA382" s="100">
        <v>5483474</v>
      </c>
    </row>
    <row r="383" spans="1:27" ht="15">
      <c r="A383" s="98" t="s">
        <v>1469</v>
      </c>
      <c r="B383" s="99" t="s">
        <v>2083</v>
      </c>
      <c r="C383" s="79"/>
      <c r="D383" s="46">
        <f t="shared" si="20"/>
        <v>17500</v>
      </c>
      <c r="E383" s="79"/>
      <c r="F383" s="100">
        <v>17500</v>
      </c>
      <c r="H383" s="98" t="s">
        <v>1584</v>
      </c>
      <c r="I383" s="99" t="s">
        <v>2114</v>
      </c>
      <c r="J383" s="79"/>
      <c r="K383" s="46">
        <f t="shared" si="21"/>
        <v>27000</v>
      </c>
      <c r="L383" s="79"/>
      <c r="M383" s="100">
        <v>27000</v>
      </c>
      <c r="O383" s="98" t="s">
        <v>1406</v>
      </c>
      <c r="P383" s="99" t="s">
        <v>2063</v>
      </c>
      <c r="Q383" s="100">
        <v>278501</v>
      </c>
      <c r="R383" s="100">
        <f t="shared" si="22"/>
        <v>3802090</v>
      </c>
      <c r="S383" s="100">
        <v>389575</v>
      </c>
      <c r="T383" s="100">
        <v>3412515</v>
      </c>
      <c r="V383" s="98" t="s">
        <v>1430</v>
      </c>
      <c r="W383" s="99" t="s">
        <v>2071</v>
      </c>
      <c r="X383" s="100">
        <v>104000</v>
      </c>
      <c r="Y383" s="100">
        <f t="shared" si="23"/>
        <v>998023</v>
      </c>
      <c r="Z383" s="79"/>
      <c r="AA383" s="100">
        <v>998023</v>
      </c>
    </row>
    <row r="384" spans="1:27" ht="15">
      <c r="A384" s="98" t="s">
        <v>1472</v>
      </c>
      <c r="B384" s="99" t="s">
        <v>1119</v>
      </c>
      <c r="C384" s="100">
        <v>781060</v>
      </c>
      <c r="D384" s="46">
        <f t="shared" si="20"/>
        <v>1627437</v>
      </c>
      <c r="E384" s="100">
        <v>325350</v>
      </c>
      <c r="F384" s="100">
        <v>1302087</v>
      </c>
      <c r="H384" s="98" t="s">
        <v>1587</v>
      </c>
      <c r="I384" s="99" t="s">
        <v>2115</v>
      </c>
      <c r="J384" s="79"/>
      <c r="K384" s="46">
        <f t="shared" si="21"/>
        <v>25925</v>
      </c>
      <c r="L384" s="100">
        <v>5200</v>
      </c>
      <c r="M384" s="100">
        <v>20725</v>
      </c>
      <c r="O384" s="98" t="s">
        <v>1409</v>
      </c>
      <c r="P384" s="99" t="s">
        <v>2064</v>
      </c>
      <c r="Q384" s="100">
        <v>836400</v>
      </c>
      <c r="R384" s="100">
        <f t="shared" si="22"/>
        <v>5452645</v>
      </c>
      <c r="S384" s="100">
        <v>1414392</v>
      </c>
      <c r="T384" s="100">
        <v>4038253</v>
      </c>
      <c r="V384" s="98" t="s">
        <v>1433</v>
      </c>
      <c r="W384" s="99" t="s">
        <v>2072</v>
      </c>
      <c r="X384" s="79"/>
      <c r="Y384" s="100">
        <f t="shared" si="23"/>
        <v>1276653</v>
      </c>
      <c r="Z384" s="100">
        <v>489700</v>
      </c>
      <c r="AA384" s="100">
        <v>786953</v>
      </c>
    </row>
    <row r="385" spans="1:27" ht="15">
      <c r="A385" s="98" t="s">
        <v>1475</v>
      </c>
      <c r="B385" s="99" t="s">
        <v>2084</v>
      </c>
      <c r="C385" s="100">
        <v>308490</v>
      </c>
      <c r="D385" s="46">
        <f t="shared" si="20"/>
        <v>699593</v>
      </c>
      <c r="E385" s="100">
        <v>112800</v>
      </c>
      <c r="F385" s="100">
        <v>586793</v>
      </c>
      <c r="H385" s="98" t="s">
        <v>1590</v>
      </c>
      <c r="I385" s="99" t="s">
        <v>2116</v>
      </c>
      <c r="J385" s="100">
        <v>25050</v>
      </c>
      <c r="K385" s="46">
        <f t="shared" si="21"/>
        <v>2466904</v>
      </c>
      <c r="L385" s="79"/>
      <c r="M385" s="100">
        <v>2466904</v>
      </c>
      <c r="O385" s="98" t="s">
        <v>1412</v>
      </c>
      <c r="P385" s="99" t="s">
        <v>2065</v>
      </c>
      <c r="Q385" s="100">
        <v>372807</v>
      </c>
      <c r="R385" s="100">
        <f t="shared" si="22"/>
        <v>4100517</v>
      </c>
      <c r="S385" s="100">
        <v>94000</v>
      </c>
      <c r="T385" s="100">
        <v>4006517</v>
      </c>
      <c r="V385" s="98" t="s">
        <v>1436</v>
      </c>
      <c r="W385" s="99" t="s">
        <v>2073</v>
      </c>
      <c r="X385" s="100">
        <v>5992700</v>
      </c>
      <c r="Y385" s="100">
        <f t="shared" si="23"/>
        <v>35860272</v>
      </c>
      <c r="Z385" s="79"/>
      <c r="AA385" s="100">
        <v>35860272</v>
      </c>
    </row>
    <row r="386" spans="1:27" ht="15">
      <c r="A386" s="98" t="s">
        <v>1478</v>
      </c>
      <c r="B386" s="99" t="s">
        <v>2085</v>
      </c>
      <c r="C386" s="79"/>
      <c r="D386" s="46">
        <f t="shared" si="20"/>
        <v>1246156</v>
      </c>
      <c r="E386" s="100">
        <v>433751</v>
      </c>
      <c r="F386" s="100">
        <v>812405</v>
      </c>
      <c r="H386" s="98" t="s">
        <v>1593</v>
      </c>
      <c r="I386" s="99" t="s">
        <v>2117</v>
      </c>
      <c r="J386" s="79"/>
      <c r="K386" s="46">
        <f t="shared" si="21"/>
        <v>54550</v>
      </c>
      <c r="L386" s="100">
        <v>53800</v>
      </c>
      <c r="M386" s="100">
        <v>750</v>
      </c>
      <c r="O386" s="98" t="s">
        <v>1415</v>
      </c>
      <c r="P386" s="99" t="s">
        <v>2066</v>
      </c>
      <c r="Q386" s="100">
        <v>585800</v>
      </c>
      <c r="R386" s="100">
        <f t="shared" si="22"/>
        <v>2107117</v>
      </c>
      <c r="S386" s="100">
        <v>325900</v>
      </c>
      <c r="T386" s="100">
        <v>1781217</v>
      </c>
      <c r="V386" s="98" t="s">
        <v>1439</v>
      </c>
      <c r="W386" s="99" t="s">
        <v>2074</v>
      </c>
      <c r="X386" s="100">
        <v>376920</v>
      </c>
      <c r="Y386" s="100">
        <f t="shared" si="23"/>
        <v>2196318</v>
      </c>
      <c r="Z386" s="79"/>
      <c r="AA386" s="100">
        <v>2196318</v>
      </c>
    </row>
    <row r="387" spans="1:27" ht="15">
      <c r="A387" s="98" t="s">
        <v>1481</v>
      </c>
      <c r="B387" s="99" t="s">
        <v>2086</v>
      </c>
      <c r="C387" s="100">
        <v>2903486</v>
      </c>
      <c r="D387" s="46">
        <f t="shared" si="20"/>
        <v>932416</v>
      </c>
      <c r="E387" s="100">
        <v>42400</v>
      </c>
      <c r="F387" s="100">
        <v>890016</v>
      </c>
      <c r="H387" s="98" t="s">
        <v>1599</v>
      </c>
      <c r="I387" s="99" t="s">
        <v>2118</v>
      </c>
      <c r="J387" s="100">
        <v>1041253</v>
      </c>
      <c r="K387" s="46">
        <f t="shared" si="21"/>
        <v>211703</v>
      </c>
      <c r="L387" s="79"/>
      <c r="M387" s="100">
        <v>211703</v>
      </c>
      <c r="O387" s="98" t="s">
        <v>1418</v>
      </c>
      <c r="P387" s="99" t="s">
        <v>2067</v>
      </c>
      <c r="Q387" s="100">
        <v>3447000</v>
      </c>
      <c r="R387" s="100">
        <f t="shared" si="22"/>
        <v>3842330</v>
      </c>
      <c r="S387" s="100">
        <v>1537500</v>
      </c>
      <c r="T387" s="100">
        <v>2304830</v>
      </c>
      <c r="V387" s="98" t="s">
        <v>1442</v>
      </c>
      <c r="W387" s="99" t="s">
        <v>2075</v>
      </c>
      <c r="X387" s="79"/>
      <c r="Y387" s="100">
        <f t="shared" si="23"/>
        <v>28680</v>
      </c>
      <c r="Z387" s="79"/>
      <c r="AA387" s="100">
        <v>28680</v>
      </c>
    </row>
    <row r="388" spans="1:27" ht="15">
      <c r="A388" s="98" t="s">
        <v>1484</v>
      </c>
      <c r="B388" s="99" t="s">
        <v>2087</v>
      </c>
      <c r="C388" s="79"/>
      <c r="D388" s="46">
        <f t="shared" si="20"/>
        <v>67300</v>
      </c>
      <c r="E388" s="79"/>
      <c r="F388" s="100">
        <v>67300</v>
      </c>
      <c r="H388" s="98" t="s">
        <v>1603</v>
      </c>
      <c r="I388" s="99" t="s">
        <v>2119</v>
      </c>
      <c r="J388" s="79"/>
      <c r="K388" s="46">
        <f t="shared" si="21"/>
        <v>6000</v>
      </c>
      <c r="L388" s="79"/>
      <c r="M388" s="100">
        <v>6000</v>
      </c>
      <c r="O388" s="98" t="s">
        <v>1421</v>
      </c>
      <c r="P388" s="99" t="s">
        <v>2068</v>
      </c>
      <c r="Q388" s="100">
        <v>3446600</v>
      </c>
      <c r="R388" s="100">
        <f t="shared" si="22"/>
        <v>3465819</v>
      </c>
      <c r="S388" s="100">
        <v>1338700</v>
      </c>
      <c r="T388" s="100">
        <v>2127119</v>
      </c>
      <c r="V388" s="98" t="s">
        <v>1445</v>
      </c>
      <c r="W388" s="99" t="s">
        <v>2076</v>
      </c>
      <c r="X388" s="79"/>
      <c r="Y388" s="100">
        <f t="shared" si="23"/>
        <v>59645</v>
      </c>
      <c r="Z388" s="79"/>
      <c r="AA388" s="100">
        <v>59645</v>
      </c>
    </row>
    <row r="389" spans="1:27" ht="15">
      <c r="A389" s="98" t="s">
        <v>1487</v>
      </c>
      <c r="B389" s="99" t="s">
        <v>2088</v>
      </c>
      <c r="C389" s="79"/>
      <c r="D389" s="46">
        <f t="shared" si="20"/>
        <v>323281</v>
      </c>
      <c r="E389" s="100">
        <v>168500</v>
      </c>
      <c r="F389" s="100">
        <v>154781</v>
      </c>
      <c r="H389" s="98" t="s">
        <v>1606</v>
      </c>
      <c r="I389" s="99" t="s">
        <v>2120</v>
      </c>
      <c r="J389" s="100">
        <v>70750</v>
      </c>
      <c r="K389" s="46">
        <f t="shared" si="21"/>
        <v>2875545</v>
      </c>
      <c r="L389" s="79"/>
      <c r="M389" s="100">
        <v>2875545</v>
      </c>
      <c r="O389" s="98" t="s">
        <v>1424</v>
      </c>
      <c r="P389" s="99" t="s">
        <v>2069</v>
      </c>
      <c r="Q389" s="100">
        <v>3670000</v>
      </c>
      <c r="R389" s="100">
        <f t="shared" si="22"/>
        <v>4258376</v>
      </c>
      <c r="S389" s="100">
        <v>754700</v>
      </c>
      <c r="T389" s="100">
        <v>3503676</v>
      </c>
      <c r="V389" s="98" t="s">
        <v>1448</v>
      </c>
      <c r="W389" s="99" t="s">
        <v>2077</v>
      </c>
      <c r="X389" s="100">
        <v>415427</v>
      </c>
      <c r="Y389" s="100">
        <f t="shared" si="23"/>
        <v>7652582</v>
      </c>
      <c r="Z389" s="100">
        <v>4334100</v>
      </c>
      <c r="AA389" s="100">
        <v>3318482</v>
      </c>
    </row>
    <row r="390" spans="1:27" ht="15">
      <c r="A390" s="98" t="s">
        <v>1490</v>
      </c>
      <c r="B390" s="99" t="s">
        <v>2089</v>
      </c>
      <c r="C390" s="100">
        <v>1038000</v>
      </c>
      <c r="D390" s="46">
        <f t="shared" si="20"/>
        <v>1368541</v>
      </c>
      <c r="E390" s="100">
        <v>269325</v>
      </c>
      <c r="F390" s="100">
        <v>1099216</v>
      </c>
      <c r="H390" s="98" t="s">
        <v>1609</v>
      </c>
      <c r="I390" s="99" t="s">
        <v>2331</v>
      </c>
      <c r="J390" s="79"/>
      <c r="K390" s="46">
        <f t="shared" si="21"/>
        <v>5000</v>
      </c>
      <c r="L390" s="79"/>
      <c r="M390" s="100">
        <v>5000</v>
      </c>
      <c r="O390" s="98" t="s">
        <v>1427</v>
      </c>
      <c r="P390" s="99" t="s">
        <v>2070</v>
      </c>
      <c r="Q390" s="100">
        <v>502752</v>
      </c>
      <c r="R390" s="100">
        <f t="shared" si="22"/>
        <v>3590935</v>
      </c>
      <c r="S390" s="100">
        <v>273602</v>
      </c>
      <c r="T390" s="100">
        <v>3317333</v>
      </c>
      <c r="V390" s="98" t="s">
        <v>1451</v>
      </c>
      <c r="W390" s="99" t="s">
        <v>2078</v>
      </c>
      <c r="X390" s="100">
        <v>5945000</v>
      </c>
      <c r="Y390" s="100">
        <f t="shared" si="23"/>
        <v>26342043</v>
      </c>
      <c r="Z390" s="100">
        <v>3001234</v>
      </c>
      <c r="AA390" s="100">
        <v>23340809</v>
      </c>
    </row>
    <row r="391" spans="1:27" ht="15">
      <c r="A391" s="98" t="s">
        <v>1493</v>
      </c>
      <c r="B391" s="99" t="s">
        <v>2090</v>
      </c>
      <c r="C391" s="79"/>
      <c r="D391" s="46">
        <f aca="true" t="shared" si="24" ref="D391:D454">E391+F391</f>
        <v>1212644</v>
      </c>
      <c r="E391" s="100">
        <v>509325</v>
      </c>
      <c r="F391" s="100">
        <v>703319</v>
      </c>
      <c r="H391" s="98" t="s">
        <v>1615</v>
      </c>
      <c r="I391" s="99" t="s">
        <v>2121</v>
      </c>
      <c r="J391" s="100">
        <v>36800</v>
      </c>
      <c r="K391" s="46">
        <f aca="true" t="shared" si="25" ref="K391:K454">L391+M391</f>
        <v>603503</v>
      </c>
      <c r="L391" s="79"/>
      <c r="M391" s="100">
        <v>603503</v>
      </c>
      <c r="O391" s="98" t="s">
        <v>1430</v>
      </c>
      <c r="P391" s="99" t="s">
        <v>2071</v>
      </c>
      <c r="Q391" s="100">
        <v>1134800</v>
      </c>
      <c r="R391" s="100">
        <f aca="true" t="shared" si="26" ref="R391:R454">S391+T391</f>
        <v>3245393</v>
      </c>
      <c r="S391" s="100">
        <v>659330</v>
      </c>
      <c r="T391" s="100">
        <v>2586063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1663361</v>
      </c>
      <c r="Z391" s="79"/>
      <c r="AA391" s="100">
        <v>1663361</v>
      </c>
    </row>
    <row r="392" spans="1:27" ht="15">
      <c r="A392" s="98" t="s">
        <v>1496</v>
      </c>
      <c r="B392" s="99" t="s">
        <v>2261</v>
      </c>
      <c r="C392" s="79"/>
      <c r="D392" s="46">
        <f t="shared" si="24"/>
        <v>39155</v>
      </c>
      <c r="E392" s="79"/>
      <c r="F392" s="100">
        <v>39155</v>
      </c>
      <c r="H392" s="98" t="s">
        <v>1618</v>
      </c>
      <c r="I392" s="99" t="s">
        <v>2122</v>
      </c>
      <c r="J392" s="79"/>
      <c r="K392" s="46">
        <f t="shared" si="25"/>
        <v>122100</v>
      </c>
      <c r="L392" s="100">
        <v>42000</v>
      </c>
      <c r="M392" s="100">
        <v>80100</v>
      </c>
      <c r="O392" s="98" t="s">
        <v>1433</v>
      </c>
      <c r="P392" s="99" t="s">
        <v>2072</v>
      </c>
      <c r="Q392" s="100">
        <v>541603</v>
      </c>
      <c r="R392" s="100">
        <f t="shared" si="26"/>
        <v>1205061</v>
      </c>
      <c r="S392" s="79"/>
      <c r="T392" s="100">
        <v>1205061</v>
      </c>
      <c r="V392" s="98" t="s">
        <v>1457</v>
      </c>
      <c r="W392" s="99" t="s">
        <v>2080</v>
      </c>
      <c r="X392" s="100">
        <v>9311701</v>
      </c>
      <c r="Y392" s="100">
        <f t="shared" si="27"/>
        <v>17732936</v>
      </c>
      <c r="Z392" s="79"/>
      <c r="AA392" s="100">
        <v>17732936</v>
      </c>
    </row>
    <row r="393" spans="1:27" ht="15">
      <c r="A393" s="98" t="s">
        <v>1499</v>
      </c>
      <c r="B393" s="99" t="s">
        <v>1814</v>
      </c>
      <c r="C393" s="79"/>
      <c r="D393" s="46">
        <f t="shared" si="24"/>
        <v>951481</v>
      </c>
      <c r="E393" s="100">
        <v>124000</v>
      </c>
      <c r="F393" s="100">
        <v>827481</v>
      </c>
      <c r="H393" s="98" t="s">
        <v>1621</v>
      </c>
      <c r="I393" s="99" t="s">
        <v>2123</v>
      </c>
      <c r="J393" s="79"/>
      <c r="K393" s="46">
        <f t="shared" si="25"/>
        <v>2285139</v>
      </c>
      <c r="L393" s="79"/>
      <c r="M393" s="100">
        <v>2285139</v>
      </c>
      <c r="O393" s="98" t="s">
        <v>1436</v>
      </c>
      <c r="P393" s="99" t="s">
        <v>2073</v>
      </c>
      <c r="Q393" s="100">
        <v>3193685</v>
      </c>
      <c r="R393" s="100">
        <f t="shared" si="26"/>
        <v>11099891</v>
      </c>
      <c r="S393" s="100">
        <v>2430970</v>
      </c>
      <c r="T393" s="100">
        <v>8668921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1501</v>
      </c>
      <c r="B394" s="99" t="s">
        <v>2091</v>
      </c>
      <c r="C394" s="79"/>
      <c r="D394" s="46">
        <f t="shared" si="24"/>
        <v>96124</v>
      </c>
      <c r="E394" s="79"/>
      <c r="F394" s="100">
        <v>96124</v>
      </c>
      <c r="H394" s="98" t="s">
        <v>1624</v>
      </c>
      <c r="I394" s="99" t="s">
        <v>2262</v>
      </c>
      <c r="J394" s="100">
        <v>770001</v>
      </c>
      <c r="K394" s="46">
        <f t="shared" si="25"/>
        <v>3491018</v>
      </c>
      <c r="L394" s="79"/>
      <c r="M394" s="100">
        <v>3491018</v>
      </c>
      <c r="O394" s="98" t="s">
        <v>1439</v>
      </c>
      <c r="P394" s="99" t="s">
        <v>2074</v>
      </c>
      <c r="Q394" s="100">
        <v>250001</v>
      </c>
      <c r="R394" s="100">
        <f t="shared" si="26"/>
        <v>2116486</v>
      </c>
      <c r="S394" s="100">
        <v>274300</v>
      </c>
      <c r="T394" s="100">
        <v>1842186</v>
      </c>
      <c r="V394" s="98" t="s">
        <v>1463</v>
      </c>
      <c r="W394" s="99" t="s">
        <v>2081</v>
      </c>
      <c r="X394" s="79"/>
      <c r="Y394" s="100">
        <f t="shared" si="27"/>
        <v>78983</v>
      </c>
      <c r="Z394" s="79"/>
      <c r="AA394" s="100">
        <v>78983</v>
      </c>
    </row>
    <row r="395" spans="1:27" ht="15">
      <c r="A395" s="98" t="s">
        <v>1505</v>
      </c>
      <c r="B395" s="99" t="s">
        <v>2092</v>
      </c>
      <c r="C395" s="100">
        <v>323900</v>
      </c>
      <c r="D395" s="46">
        <f t="shared" si="24"/>
        <v>73541</v>
      </c>
      <c r="E395" s="79"/>
      <c r="F395" s="100">
        <v>73541</v>
      </c>
      <c r="H395" s="98" t="s">
        <v>1627</v>
      </c>
      <c r="I395" s="99" t="s">
        <v>2124</v>
      </c>
      <c r="J395" s="79"/>
      <c r="K395" s="46">
        <f t="shared" si="25"/>
        <v>246750</v>
      </c>
      <c r="L395" s="79"/>
      <c r="M395" s="100">
        <v>246750</v>
      </c>
      <c r="O395" s="98" t="s">
        <v>1442</v>
      </c>
      <c r="P395" s="99" t="s">
        <v>2075</v>
      </c>
      <c r="Q395" s="100">
        <v>6000</v>
      </c>
      <c r="R395" s="100">
        <f t="shared" si="26"/>
        <v>1596565</v>
      </c>
      <c r="S395" s="100">
        <v>7200</v>
      </c>
      <c r="T395" s="100">
        <v>1589365</v>
      </c>
      <c r="V395" s="98" t="s">
        <v>1466</v>
      </c>
      <c r="W395" s="99" t="s">
        <v>2082</v>
      </c>
      <c r="X395" s="100">
        <v>1877219</v>
      </c>
      <c r="Y395" s="100">
        <f t="shared" si="27"/>
        <v>8324779</v>
      </c>
      <c r="Z395" s="100">
        <v>1048000</v>
      </c>
      <c r="AA395" s="100">
        <v>7276779</v>
      </c>
    </row>
    <row r="396" spans="1:27" ht="15">
      <c r="A396" s="98" t="s">
        <v>1508</v>
      </c>
      <c r="B396" s="99" t="s">
        <v>2093</v>
      </c>
      <c r="C396" s="100">
        <v>582000</v>
      </c>
      <c r="D396" s="46">
        <f t="shared" si="24"/>
        <v>268391</v>
      </c>
      <c r="E396" s="79"/>
      <c r="F396" s="100">
        <v>268391</v>
      </c>
      <c r="H396" s="98" t="s">
        <v>1630</v>
      </c>
      <c r="I396" s="99" t="s">
        <v>2332</v>
      </c>
      <c r="J396" s="79"/>
      <c r="K396" s="46">
        <f t="shared" si="25"/>
        <v>40000</v>
      </c>
      <c r="L396" s="79"/>
      <c r="M396" s="100">
        <v>40000</v>
      </c>
      <c r="O396" s="98" t="s">
        <v>1445</v>
      </c>
      <c r="P396" s="99" t="s">
        <v>2076</v>
      </c>
      <c r="Q396" s="79"/>
      <c r="R396" s="100">
        <f t="shared" si="26"/>
        <v>853438</v>
      </c>
      <c r="S396" s="100">
        <v>100900</v>
      </c>
      <c r="T396" s="100">
        <v>752538</v>
      </c>
      <c r="V396" s="98" t="s">
        <v>1469</v>
      </c>
      <c r="W396" s="99" t="s">
        <v>2083</v>
      </c>
      <c r="X396" s="79"/>
      <c r="Y396" s="100">
        <f t="shared" si="27"/>
        <v>65991</v>
      </c>
      <c r="Z396" s="79"/>
      <c r="AA396" s="100">
        <v>65991</v>
      </c>
    </row>
    <row r="397" spans="1:27" ht="15">
      <c r="A397" s="98" t="s">
        <v>1511</v>
      </c>
      <c r="B397" s="99" t="s">
        <v>2094</v>
      </c>
      <c r="C397" s="100">
        <v>283700</v>
      </c>
      <c r="D397" s="46">
        <f t="shared" si="24"/>
        <v>176912</v>
      </c>
      <c r="E397" s="100">
        <v>5500</v>
      </c>
      <c r="F397" s="100">
        <v>171412</v>
      </c>
      <c r="H397" s="98" t="s">
        <v>1633</v>
      </c>
      <c r="I397" s="99" t="s">
        <v>2125</v>
      </c>
      <c r="J397" s="100">
        <v>4500</v>
      </c>
      <c r="K397" s="46">
        <f t="shared" si="25"/>
        <v>198155</v>
      </c>
      <c r="L397" s="79"/>
      <c r="M397" s="100">
        <v>198155</v>
      </c>
      <c r="O397" s="98" t="s">
        <v>1448</v>
      </c>
      <c r="P397" s="99" t="s">
        <v>2077</v>
      </c>
      <c r="Q397" s="100">
        <v>1441650</v>
      </c>
      <c r="R397" s="100">
        <f t="shared" si="26"/>
        <v>4639429</v>
      </c>
      <c r="S397" s="100">
        <v>1143475</v>
      </c>
      <c r="T397" s="100">
        <v>3495954</v>
      </c>
      <c r="V397" s="98" t="s">
        <v>1472</v>
      </c>
      <c r="W397" s="99" t="s">
        <v>1119</v>
      </c>
      <c r="X397" s="100">
        <v>6446839</v>
      </c>
      <c r="Y397" s="100">
        <f t="shared" si="27"/>
        <v>18238613</v>
      </c>
      <c r="Z397" s="100">
        <v>31500</v>
      </c>
      <c r="AA397" s="100">
        <v>18207113</v>
      </c>
    </row>
    <row r="398" spans="1:27" ht="15">
      <c r="A398" s="98" t="s">
        <v>1514</v>
      </c>
      <c r="B398" s="99" t="s">
        <v>2095</v>
      </c>
      <c r="C398" s="79"/>
      <c r="D398" s="46">
        <f t="shared" si="24"/>
        <v>315262</v>
      </c>
      <c r="E398" s="100">
        <v>42000</v>
      </c>
      <c r="F398" s="100">
        <v>273262</v>
      </c>
      <c r="H398" s="98" t="s">
        <v>1636</v>
      </c>
      <c r="I398" s="99" t="s">
        <v>2126</v>
      </c>
      <c r="J398" s="100">
        <v>16371700</v>
      </c>
      <c r="K398" s="46">
        <f t="shared" si="25"/>
        <v>797173</v>
      </c>
      <c r="L398" s="79"/>
      <c r="M398" s="100">
        <v>797173</v>
      </c>
      <c r="O398" s="98" t="s">
        <v>1451</v>
      </c>
      <c r="P398" s="99" t="s">
        <v>2078</v>
      </c>
      <c r="Q398" s="100">
        <v>354800</v>
      </c>
      <c r="R398" s="100">
        <f t="shared" si="26"/>
        <v>7472973</v>
      </c>
      <c r="S398" s="100">
        <v>1559813</v>
      </c>
      <c r="T398" s="100">
        <v>5913160</v>
      </c>
      <c r="V398" s="98" t="s">
        <v>1475</v>
      </c>
      <c r="W398" s="99" t="s">
        <v>2084</v>
      </c>
      <c r="X398" s="100">
        <v>28500</v>
      </c>
      <c r="Y398" s="100">
        <f t="shared" si="27"/>
        <v>1073884</v>
      </c>
      <c r="Z398" s="79"/>
      <c r="AA398" s="100">
        <v>1073884</v>
      </c>
    </row>
    <row r="399" spans="1:27" ht="15">
      <c r="A399" s="98" t="s">
        <v>1517</v>
      </c>
      <c r="B399" s="99" t="s">
        <v>2096</v>
      </c>
      <c r="C399" s="100">
        <v>2636779</v>
      </c>
      <c r="D399" s="46">
        <f t="shared" si="24"/>
        <v>2011484</v>
      </c>
      <c r="E399" s="100">
        <v>78851</v>
      </c>
      <c r="F399" s="100">
        <v>1932633</v>
      </c>
      <c r="H399" s="98" t="s">
        <v>1639</v>
      </c>
      <c r="I399" s="99" t="s">
        <v>2127</v>
      </c>
      <c r="J399" s="79"/>
      <c r="K399" s="46">
        <f t="shared" si="25"/>
        <v>576627</v>
      </c>
      <c r="L399" s="79"/>
      <c r="M399" s="100">
        <v>576627</v>
      </c>
      <c r="O399" s="98" t="s">
        <v>1454</v>
      </c>
      <c r="P399" s="99" t="s">
        <v>2079</v>
      </c>
      <c r="Q399" s="100">
        <v>101500</v>
      </c>
      <c r="R399" s="100">
        <f t="shared" si="26"/>
        <v>3362546</v>
      </c>
      <c r="S399" s="100">
        <v>583450</v>
      </c>
      <c r="T399" s="100">
        <v>2779096</v>
      </c>
      <c r="V399" s="98" t="s">
        <v>1478</v>
      </c>
      <c r="W399" s="99" t="s">
        <v>2085</v>
      </c>
      <c r="X399" s="100">
        <v>100000</v>
      </c>
      <c r="Y399" s="100">
        <f t="shared" si="27"/>
        <v>3229873</v>
      </c>
      <c r="Z399" s="100">
        <v>34000</v>
      </c>
      <c r="AA399" s="100">
        <v>3195873</v>
      </c>
    </row>
    <row r="400" spans="1:27" ht="15">
      <c r="A400" s="98" t="s">
        <v>1520</v>
      </c>
      <c r="B400" s="99" t="s">
        <v>2097</v>
      </c>
      <c r="C400" s="100">
        <v>1281100</v>
      </c>
      <c r="D400" s="46">
        <f t="shared" si="24"/>
        <v>2813859</v>
      </c>
      <c r="E400" s="100">
        <v>482200</v>
      </c>
      <c r="F400" s="100">
        <v>2331659</v>
      </c>
      <c r="H400" s="98" t="s">
        <v>1642</v>
      </c>
      <c r="I400" s="99" t="s">
        <v>2128</v>
      </c>
      <c r="J400" s="100">
        <v>20907800</v>
      </c>
      <c r="K400" s="46">
        <f t="shared" si="25"/>
        <v>8080362</v>
      </c>
      <c r="L400" s="79"/>
      <c r="M400" s="100">
        <v>8080362</v>
      </c>
      <c r="O400" s="98" t="s">
        <v>1457</v>
      </c>
      <c r="P400" s="99" t="s">
        <v>2080</v>
      </c>
      <c r="Q400" s="100">
        <v>883248</v>
      </c>
      <c r="R400" s="100">
        <f t="shared" si="26"/>
        <v>11796689</v>
      </c>
      <c r="S400" s="100">
        <v>263500</v>
      </c>
      <c r="T400" s="100">
        <v>11533189</v>
      </c>
      <c r="V400" s="98" t="s">
        <v>1481</v>
      </c>
      <c r="W400" s="99" t="s">
        <v>2086</v>
      </c>
      <c r="X400" s="100">
        <v>36500</v>
      </c>
      <c r="Y400" s="100">
        <f t="shared" si="27"/>
        <v>4976997</v>
      </c>
      <c r="Z400" s="100">
        <v>89000</v>
      </c>
      <c r="AA400" s="100">
        <v>4887997</v>
      </c>
    </row>
    <row r="401" spans="1:27" ht="15">
      <c r="A401" s="98" t="s">
        <v>1523</v>
      </c>
      <c r="B401" s="99" t="s">
        <v>2098</v>
      </c>
      <c r="C401" s="100">
        <v>5307424</v>
      </c>
      <c r="D401" s="46">
        <f t="shared" si="24"/>
        <v>5039879</v>
      </c>
      <c r="E401" s="100">
        <v>559902</v>
      </c>
      <c r="F401" s="100">
        <v>4479977</v>
      </c>
      <c r="H401" s="98" t="s">
        <v>1645</v>
      </c>
      <c r="I401" s="99" t="s">
        <v>2129</v>
      </c>
      <c r="J401" s="100">
        <v>57500</v>
      </c>
      <c r="K401" s="46">
        <f t="shared" si="25"/>
        <v>213380</v>
      </c>
      <c r="L401" s="79"/>
      <c r="M401" s="100">
        <v>213380</v>
      </c>
      <c r="O401" s="98" t="s">
        <v>1460</v>
      </c>
      <c r="P401" s="99" t="s">
        <v>2313</v>
      </c>
      <c r="Q401" s="100">
        <v>231000</v>
      </c>
      <c r="R401" s="100">
        <f t="shared" si="26"/>
        <v>2281893</v>
      </c>
      <c r="S401" s="100">
        <v>493999</v>
      </c>
      <c r="T401" s="100">
        <v>1787894</v>
      </c>
      <c r="V401" s="98" t="s">
        <v>1484</v>
      </c>
      <c r="W401" s="99" t="s">
        <v>2087</v>
      </c>
      <c r="X401" s="100">
        <v>50000</v>
      </c>
      <c r="Y401" s="100">
        <f t="shared" si="27"/>
        <v>1943851</v>
      </c>
      <c r="Z401" s="79"/>
      <c r="AA401" s="100">
        <v>1943851</v>
      </c>
    </row>
    <row r="402" spans="1:27" ht="15">
      <c r="A402" s="98" t="s">
        <v>1525</v>
      </c>
      <c r="B402" s="99" t="s">
        <v>2099</v>
      </c>
      <c r="C402" s="79"/>
      <c r="D402" s="46">
        <f t="shared" si="24"/>
        <v>39942</v>
      </c>
      <c r="E402" s="79"/>
      <c r="F402" s="100">
        <v>39942</v>
      </c>
      <c r="H402" s="98" t="s">
        <v>1648</v>
      </c>
      <c r="I402" s="99" t="s">
        <v>2130</v>
      </c>
      <c r="J402" s="79"/>
      <c r="K402" s="46">
        <f t="shared" si="25"/>
        <v>221001</v>
      </c>
      <c r="L402" s="79"/>
      <c r="M402" s="100">
        <v>221001</v>
      </c>
      <c r="O402" s="98" t="s">
        <v>1463</v>
      </c>
      <c r="P402" s="99" t="s">
        <v>2081</v>
      </c>
      <c r="Q402" s="100">
        <v>3104903</v>
      </c>
      <c r="R402" s="100">
        <f t="shared" si="26"/>
        <v>794691</v>
      </c>
      <c r="S402" s="100">
        <v>44600</v>
      </c>
      <c r="T402" s="100">
        <v>750091</v>
      </c>
      <c r="V402" s="98" t="s">
        <v>1487</v>
      </c>
      <c r="W402" s="99" t="s">
        <v>2088</v>
      </c>
      <c r="X402" s="100">
        <v>1038111</v>
      </c>
      <c r="Y402" s="100">
        <f t="shared" si="27"/>
        <v>1711452</v>
      </c>
      <c r="Z402" s="79"/>
      <c r="AA402" s="100">
        <v>1711452</v>
      </c>
    </row>
    <row r="403" spans="1:27" ht="15">
      <c r="A403" s="98" t="s">
        <v>1528</v>
      </c>
      <c r="B403" s="99" t="s">
        <v>2100</v>
      </c>
      <c r="C403" s="100">
        <v>15450</v>
      </c>
      <c r="D403" s="46">
        <f t="shared" si="24"/>
        <v>13000</v>
      </c>
      <c r="E403" s="79"/>
      <c r="F403" s="100">
        <v>13000</v>
      </c>
      <c r="H403" s="98" t="s">
        <v>1651</v>
      </c>
      <c r="I403" s="99" t="s">
        <v>2131</v>
      </c>
      <c r="J403" s="100">
        <v>19225</v>
      </c>
      <c r="K403" s="46">
        <f t="shared" si="25"/>
        <v>66914</v>
      </c>
      <c r="L403" s="79"/>
      <c r="M403" s="100">
        <v>66914</v>
      </c>
      <c r="O403" s="98" t="s">
        <v>1466</v>
      </c>
      <c r="P403" s="99" t="s">
        <v>2082</v>
      </c>
      <c r="Q403" s="100">
        <v>5342910</v>
      </c>
      <c r="R403" s="100">
        <f t="shared" si="26"/>
        <v>5359526</v>
      </c>
      <c r="S403" s="100">
        <v>471662</v>
      </c>
      <c r="T403" s="100">
        <v>4887864</v>
      </c>
      <c r="V403" s="98" t="s">
        <v>1490</v>
      </c>
      <c r="W403" s="99" t="s">
        <v>2089</v>
      </c>
      <c r="X403" s="100">
        <v>752709</v>
      </c>
      <c r="Y403" s="100">
        <f t="shared" si="27"/>
        <v>5347712</v>
      </c>
      <c r="Z403" s="100">
        <v>12000</v>
      </c>
      <c r="AA403" s="100">
        <v>5335712</v>
      </c>
    </row>
    <row r="404" spans="1:27" ht="15">
      <c r="A404" s="98" t="s">
        <v>1531</v>
      </c>
      <c r="B404" s="99" t="s">
        <v>2101</v>
      </c>
      <c r="C404" s="100">
        <v>284000</v>
      </c>
      <c r="D404" s="46">
        <f t="shared" si="24"/>
        <v>234240</v>
      </c>
      <c r="E404" s="100">
        <v>129440</v>
      </c>
      <c r="F404" s="100">
        <v>104800</v>
      </c>
      <c r="H404" s="98" t="s">
        <v>1660</v>
      </c>
      <c r="I404" s="99" t="s">
        <v>2134</v>
      </c>
      <c r="J404" s="100">
        <v>41652</v>
      </c>
      <c r="K404" s="46">
        <f t="shared" si="25"/>
        <v>9975</v>
      </c>
      <c r="L404" s="79"/>
      <c r="M404" s="100">
        <v>9975</v>
      </c>
      <c r="O404" s="98" t="s">
        <v>1469</v>
      </c>
      <c r="P404" s="99" t="s">
        <v>2083</v>
      </c>
      <c r="Q404" s="79"/>
      <c r="R404" s="100">
        <f t="shared" si="26"/>
        <v>351793</v>
      </c>
      <c r="S404" s="100">
        <v>60800</v>
      </c>
      <c r="T404" s="100">
        <v>290993</v>
      </c>
      <c r="V404" s="98" t="s">
        <v>1493</v>
      </c>
      <c r="W404" s="99" t="s">
        <v>2090</v>
      </c>
      <c r="X404" s="79"/>
      <c r="Y404" s="100">
        <f t="shared" si="27"/>
        <v>3396477</v>
      </c>
      <c r="Z404" s="79"/>
      <c r="AA404" s="100">
        <v>3396477</v>
      </c>
    </row>
    <row r="405" spans="1:27" ht="15">
      <c r="A405" s="98" t="s">
        <v>1534</v>
      </c>
      <c r="B405" s="99" t="s">
        <v>2102</v>
      </c>
      <c r="C405" s="100">
        <v>900303</v>
      </c>
      <c r="D405" s="46">
        <f t="shared" si="24"/>
        <v>2133728</v>
      </c>
      <c r="E405" s="100">
        <v>20506</v>
      </c>
      <c r="F405" s="100">
        <v>2113222</v>
      </c>
      <c r="H405" s="98" t="s">
        <v>1663</v>
      </c>
      <c r="I405" s="99" t="s">
        <v>2135</v>
      </c>
      <c r="J405" s="79"/>
      <c r="K405" s="46">
        <f t="shared" si="25"/>
        <v>104439</v>
      </c>
      <c r="L405" s="79"/>
      <c r="M405" s="100">
        <v>104439</v>
      </c>
      <c r="O405" s="98" t="s">
        <v>1472</v>
      </c>
      <c r="P405" s="99" t="s">
        <v>1119</v>
      </c>
      <c r="Q405" s="100">
        <v>51823941</v>
      </c>
      <c r="R405" s="100">
        <f t="shared" si="26"/>
        <v>10492607</v>
      </c>
      <c r="S405" s="100">
        <v>847023</v>
      </c>
      <c r="T405" s="100">
        <v>9645584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1537</v>
      </c>
      <c r="B406" s="99" t="s">
        <v>2103</v>
      </c>
      <c r="C406" s="100">
        <v>1003001</v>
      </c>
      <c r="D406" s="46">
        <f t="shared" si="24"/>
        <v>817122</v>
      </c>
      <c r="E406" s="100">
        <v>163775</v>
      </c>
      <c r="F406" s="100">
        <v>653347</v>
      </c>
      <c r="H406" s="98" t="s">
        <v>1666</v>
      </c>
      <c r="I406" s="99" t="s">
        <v>2136</v>
      </c>
      <c r="J406" s="100">
        <v>16820</v>
      </c>
      <c r="K406" s="46">
        <f t="shared" si="25"/>
        <v>36940</v>
      </c>
      <c r="L406" s="79"/>
      <c r="M406" s="100">
        <v>36940</v>
      </c>
      <c r="O406" s="98" t="s">
        <v>1475</v>
      </c>
      <c r="P406" s="99" t="s">
        <v>2084</v>
      </c>
      <c r="Q406" s="100">
        <v>547090</v>
      </c>
      <c r="R406" s="100">
        <f t="shared" si="26"/>
        <v>2887254</v>
      </c>
      <c r="S406" s="100">
        <v>765450</v>
      </c>
      <c r="T406" s="100">
        <v>2121804</v>
      </c>
      <c r="V406" s="98" t="s">
        <v>1501</v>
      </c>
      <c r="W406" s="99" t="s">
        <v>2091</v>
      </c>
      <c r="X406" s="79"/>
      <c r="Y406" s="100">
        <f t="shared" si="27"/>
        <v>3346694</v>
      </c>
      <c r="Z406" s="79"/>
      <c r="AA406" s="100">
        <v>3346694</v>
      </c>
    </row>
    <row r="407" spans="1:27" ht="15">
      <c r="A407" s="98" t="s">
        <v>1540</v>
      </c>
      <c r="B407" s="99" t="s">
        <v>2104</v>
      </c>
      <c r="C407" s="79"/>
      <c r="D407" s="46">
        <f t="shared" si="24"/>
        <v>11450</v>
      </c>
      <c r="E407" s="79"/>
      <c r="F407" s="100">
        <v>11450</v>
      </c>
      <c r="H407" s="98" t="s">
        <v>1669</v>
      </c>
      <c r="I407" s="99" t="s">
        <v>2137</v>
      </c>
      <c r="J407" s="79"/>
      <c r="K407" s="46">
        <f t="shared" si="25"/>
        <v>266800</v>
      </c>
      <c r="L407" s="79"/>
      <c r="M407" s="100">
        <v>266800</v>
      </c>
      <c r="O407" s="98" t="s">
        <v>1478</v>
      </c>
      <c r="P407" s="99" t="s">
        <v>2085</v>
      </c>
      <c r="Q407" s="100">
        <v>1126901</v>
      </c>
      <c r="R407" s="100">
        <f t="shared" si="26"/>
        <v>4723610</v>
      </c>
      <c r="S407" s="100">
        <v>1665151</v>
      </c>
      <c r="T407" s="100">
        <v>3058459</v>
      </c>
      <c r="V407" s="98" t="s">
        <v>1505</v>
      </c>
      <c r="W407" s="99" t="s">
        <v>2092</v>
      </c>
      <c r="X407" s="100">
        <v>204000</v>
      </c>
      <c r="Y407" s="100">
        <f t="shared" si="27"/>
        <v>125500</v>
      </c>
      <c r="Z407" s="100">
        <v>42500</v>
      </c>
      <c r="AA407" s="100">
        <v>83000</v>
      </c>
    </row>
    <row r="408" spans="1:27" ht="15">
      <c r="A408" s="98" t="s">
        <v>1543</v>
      </c>
      <c r="B408" s="99" t="s">
        <v>2105</v>
      </c>
      <c r="C408" s="100">
        <v>10816687</v>
      </c>
      <c r="D408" s="46">
        <f t="shared" si="24"/>
        <v>1376996</v>
      </c>
      <c r="E408" s="100">
        <v>512059</v>
      </c>
      <c r="F408" s="100">
        <v>864937</v>
      </c>
      <c r="H408" s="98" t="s">
        <v>1672</v>
      </c>
      <c r="I408" s="99" t="s">
        <v>2138</v>
      </c>
      <c r="J408" s="79"/>
      <c r="K408" s="46">
        <f t="shared" si="25"/>
        <v>124941</v>
      </c>
      <c r="L408" s="79"/>
      <c r="M408" s="100">
        <v>124941</v>
      </c>
      <c r="O408" s="98" t="s">
        <v>1481</v>
      </c>
      <c r="P408" s="99" t="s">
        <v>2086</v>
      </c>
      <c r="Q408" s="100">
        <v>5928793</v>
      </c>
      <c r="R408" s="100">
        <f t="shared" si="26"/>
        <v>4817191</v>
      </c>
      <c r="S408" s="100">
        <v>779950</v>
      </c>
      <c r="T408" s="100">
        <v>4037241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1546</v>
      </c>
      <c r="B409" s="99" t="s">
        <v>2106</v>
      </c>
      <c r="C409" s="100">
        <v>48900</v>
      </c>
      <c r="D409" s="46">
        <f t="shared" si="24"/>
        <v>240242</v>
      </c>
      <c r="E409" s="100">
        <v>66025</v>
      </c>
      <c r="F409" s="100">
        <v>174217</v>
      </c>
      <c r="H409" s="98" t="s">
        <v>1675</v>
      </c>
      <c r="I409" s="99" t="s">
        <v>2139</v>
      </c>
      <c r="J409" s="79"/>
      <c r="K409" s="46">
        <f t="shared" si="25"/>
        <v>95302</v>
      </c>
      <c r="L409" s="79"/>
      <c r="M409" s="100">
        <v>95302</v>
      </c>
      <c r="O409" s="98" t="s">
        <v>1484</v>
      </c>
      <c r="P409" s="99" t="s">
        <v>2087</v>
      </c>
      <c r="Q409" s="79"/>
      <c r="R409" s="100">
        <f t="shared" si="26"/>
        <v>585289</v>
      </c>
      <c r="S409" s="100">
        <v>341000</v>
      </c>
      <c r="T409" s="100">
        <v>244289</v>
      </c>
      <c r="V409" s="98" t="s">
        <v>1511</v>
      </c>
      <c r="W409" s="99" t="s">
        <v>2094</v>
      </c>
      <c r="X409" s="100">
        <v>380050</v>
      </c>
      <c r="Y409" s="100">
        <f t="shared" si="27"/>
        <v>631824</v>
      </c>
      <c r="Z409" s="100">
        <v>409900</v>
      </c>
      <c r="AA409" s="100">
        <v>221924</v>
      </c>
    </row>
    <row r="410" spans="1:27" ht="15">
      <c r="A410" s="98" t="s">
        <v>1549</v>
      </c>
      <c r="B410" s="99" t="s">
        <v>2107</v>
      </c>
      <c r="C410" s="100">
        <v>1254670</v>
      </c>
      <c r="D410" s="46">
        <f t="shared" si="24"/>
        <v>1489294</v>
      </c>
      <c r="E410" s="100">
        <v>113200</v>
      </c>
      <c r="F410" s="100">
        <v>1376094</v>
      </c>
      <c r="H410" s="98" t="s">
        <v>1678</v>
      </c>
      <c r="I410" s="99" t="s">
        <v>2140</v>
      </c>
      <c r="J410" s="100">
        <v>4500</v>
      </c>
      <c r="K410" s="46">
        <f t="shared" si="25"/>
        <v>217163</v>
      </c>
      <c r="L410" s="79"/>
      <c r="M410" s="100">
        <v>217163</v>
      </c>
      <c r="O410" s="98" t="s">
        <v>1487</v>
      </c>
      <c r="P410" s="99" t="s">
        <v>2088</v>
      </c>
      <c r="Q410" s="79"/>
      <c r="R410" s="100">
        <f t="shared" si="26"/>
        <v>1367195</v>
      </c>
      <c r="S410" s="100">
        <v>169225</v>
      </c>
      <c r="T410" s="100">
        <v>1197970</v>
      </c>
      <c r="V410" s="98" t="s">
        <v>1514</v>
      </c>
      <c r="W410" s="99" t="s">
        <v>2095</v>
      </c>
      <c r="X410" s="100">
        <v>213490</v>
      </c>
      <c r="Y410" s="100">
        <f t="shared" si="27"/>
        <v>215730</v>
      </c>
      <c r="Z410" s="100">
        <v>180450</v>
      </c>
      <c r="AA410" s="100">
        <v>35280</v>
      </c>
    </row>
    <row r="411" spans="1:27" ht="15">
      <c r="A411" s="98" t="s">
        <v>1552</v>
      </c>
      <c r="B411" s="99" t="s">
        <v>2108</v>
      </c>
      <c r="C411" s="100">
        <v>6430650</v>
      </c>
      <c r="D411" s="46">
        <f t="shared" si="24"/>
        <v>1399059</v>
      </c>
      <c r="E411" s="100">
        <v>204750</v>
      </c>
      <c r="F411" s="100">
        <v>1194309</v>
      </c>
      <c r="H411" s="98" t="s">
        <v>1681</v>
      </c>
      <c r="I411" s="99" t="s">
        <v>2141</v>
      </c>
      <c r="J411" s="79"/>
      <c r="K411" s="46">
        <f t="shared" si="25"/>
        <v>110539</v>
      </c>
      <c r="L411" s="79"/>
      <c r="M411" s="100">
        <v>110539</v>
      </c>
      <c r="O411" s="98" t="s">
        <v>1490</v>
      </c>
      <c r="P411" s="99" t="s">
        <v>2089</v>
      </c>
      <c r="Q411" s="100">
        <v>1541900</v>
      </c>
      <c r="R411" s="100">
        <f t="shared" si="26"/>
        <v>5116892</v>
      </c>
      <c r="S411" s="100">
        <v>1040025</v>
      </c>
      <c r="T411" s="100">
        <v>4076867</v>
      </c>
      <c r="V411" s="98" t="s">
        <v>1517</v>
      </c>
      <c r="W411" s="99" t="s">
        <v>2096</v>
      </c>
      <c r="X411" s="100">
        <v>592400</v>
      </c>
      <c r="Y411" s="100">
        <f t="shared" si="27"/>
        <v>1784630</v>
      </c>
      <c r="Z411" s="79"/>
      <c r="AA411" s="100">
        <v>1784630</v>
      </c>
    </row>
    <row r="412" spans="1:27" ht="15">
      <c r="A412" s="98" t="s">
        <v>1555</v>
      </c>
      <c r="B412" s="99" t="s">
        <v>2329</v>
      </c>
      <c r="C412" s="100">
        <v>1129119</v>
      </c>
      <c r="D412" s="46">
        <f t="shared" si="24"/>
        <v>1884679</v>
      </c>
      <c r="E412" s="79"/>
      <c r="F412" s="100">
        <v>1884679</v>
      </c>
      <c r="H412" s="98" t="s">
        <v>1689</v>
      </c>
      <c r="I412" s="99" t="s">
        <v>2142</v>
      </c>
      <c r="J412" s="100">
        <v>6200</v>
      </c>
      <c r="K412" s="46">
        <f t="shared" si="25"/>
        <v>11000</v>
      </c>
      <c r="L412" s="79"/>
      <c r="M412" s="100">
        <v>11000</v>
      </c>
      <c r="O412" s="98" t="s">
        <v>1493</v>
      </c>
      <c r="P412" s="99" t="s">
        <v>2090</v>
      </c>
      <c r="Q412" s="100">
        <v>203600</v>
      </c>
      <c r="R412" s="100">
        <f t="shared" si="26"/>
        <v>4047145</v>
      </c>
      <c r="S412" s="100">
        <v>620225</v>
      </c>
      <c r="T412" s="100">
        <v>3426920</v>
      </c>
      <c r="V412" s="98" t="s">
        <v>1520</v>
      </c>
      <c r="W412" s="99" t="s">
        <v>2097</v>
      </c>
      <c r="X412" s="100">
        <v>1692209</v>
      </c>
      <c r="Y412" s="100">
        <f t="shared" si="27"/>
        <v>8607320</v>
      </c>
      <c r="Z412" s="100">
        <v>305035</v>
      </c>
      <c r="AA412" s="100">
        <v>8302285</v>
      </c>
    </row>
    <row r="413" spans="1:27" ht="15">
      <c r="A413" s="98" t="s">
        <v>1558</v>
      </c>
      <c r="B413" s="99" t="s">
        <v>2109</v>
      </c>
      <c r="C413" s="100">
        <v>4004000</v>
      </c>
      <c r="D413" s="46">
        <f t="shared" si="24"/>
        <v>158025</v>
      </c>
      <c r="E413" s="100">
        <v>92000</v>
      </c>
      <c r="F413" s="100">
        <v>66025</v>
      </c>
      <c r="H413" s="98" t="s">
        <v>1692</v>
      </c>
      <c r="I413" s="99" t="s">
        <v>2143</v>
      </c>
      <c r="J413" s="100">
        <v>24000</v>
      </c>
      <c r="K413" s="46">
        <f t="shared" si="25"/>
        <v>101350</v>
      </c>
      <c r="L413" s="79"/>
      <c r="M413" s="100">
        <v>101350</v>
      </c>
      <c r="O413" s="98" t="s">
        <v>1496</v>
      </c>
      <c r="P413" s="99" t="s">
        <v>2261</v>
      </c>
      <c r="Q413" s="79"/>
      <c r="R413" s="100">
        <f t="shared" si="26"/>
        <v>145163</v>
      </c>
      <c r="S413" s="79"/>
      <c r="T413" s="100">
        <v>145163</v>
      </c>
      <c r="V413" s="98" t="s">
        <v>1523</v>
      </c>
      <c r="W413" s="99" t="s">
        <v>2098</v>
      </c>
      <c r="X413" s="100">
        <v>1464860</v>
      </c>
      <c r="Y413" s="100">
        <f t="shared" si="27"/>
        <v>22040651</v>
      </c>
      <c r="Z413" s="79"/>
      <c r="AA413" s="100">
        <v>22040651</v>
      </c>
    </row>
    <row r="414" spans="1:27" ht="15">
      <c r="A414" s="98" t="s">
        <v>1561</v>
      </c>
      <c r="B414" s="99" t="s">
        <v>2041</v>
      </c>
      <c r="C414" s="100">
        <v>246425</v>
      </c>
      <c r="D414" s="46">
        <f t="shared" si="24"/>
        <v>477542</v>
      </c>
      <c r="E414" s="100">
        <v>8140</v>
      </c>
      <c r="F414" s="100">
        <v>469402</v>
      </c>
      <c r="H414" s="98" t="s">
        <v>1695</v>
      </c>
      <c r="I414" s="99" t="s">
        <v>2221</v>
      </c>
      <c r="J414" s="100">
        <v>16500</v>
      </c>
      <c r="K414" s="46">
        <f t="shared" si="25"/>
        <v>78022</v>
      </c>
      <c r="L414" s="79"/>
      <c r="M414" s="100">
        <v>78022</v>
      </c>
      <c r="O414" s="98" t="s">
        <v>1499</v>
      </c>
      <c r="P414" s="99" t="s">
        <v>1814</v>
      </c>
      <c r="Q414" s="100">
        <v>10500</v>
      </c>
      <c r="R414" s="100">
        <f t="shared" si="26"/>
        <v>5480396</v>
      </c>
      <c r="S414" s="100">
        <v>690662</v>
      </c>
      <c r="T414" s="100">
        <v>4789734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1563</v>
      </c>
      <c r="B415" s="99" t="s">
        <v>2110</v>
      </c>
      <c r="C415" s="100">
        <v>600</v>
      </c>
      <c r="D415" s="46">
        <f t="shared" si="24"/>
        <v>49638</v>
      </c>
      <c r="E415" s="79"/>
      <c r="F415" s="100">
        <v>49638</v>
      </c>
      <c r="H415" s="98" t="s">
        <v>1702</v>
      </c>
      <c r="I415" s="99" t="s">
        <v>2145</v>
      </c>
      <c r="J415" s="100">
        <v>27600</v>
      </c>
      <c r="K415" s="46">
        <f t="shared" si="25"/>
        <v>7799495</v>
      </c>
      <c r="L415" s="79"/>
      <c r="M415" s="100">
        <v>7799495</v>
      </c>
      <c r="O415" s="98" t="s">
        <v>1501</v>
      </c>
      <c r="P415" s="99" t="s">
        <v>2091</v>
      </c>
      <c r="Q415" s="100">
        <v>20000</v>
      </c>
      <c r="R415" s="100">
        <f t="shared" si="26"/>
        <v>659179</v>
      </c>
      <c r="S415" s="100">
        <v>108700</v>
      </c>
      <c r="T415" s="100">
        <v>550479</v>
      </c>
      <c r="V415" s="98" t="s">
        <v>1528</v>
      </c>
      <c r="W415" s="99" t="s">
        <v>2100</v>
      </c>
      <c r="X415" s="79"/>
      <c r="Y415" s="100">
        <f t="shared" si="27"/>
        <v>302430</v>
      </c>
      <c r="Z415" s="100">
        <v>255430</v>
      </c>
      <c r="AA415" s="100">
        <v>47000</v>
      </c>
    </row>
    <row r="416" spans="1:27" ht="15">
      <c r="A416" s="98" t="s">
        <v>1566</v>
      </c>
      <c r="B416" s="99" t="s">
        <v>2330</v>
      </c>
      <c r="C416" s="100">
        <v>389250</v>
      </c>
      <c r="D416" s="46">
        <f t="shared" si="24"/>
        <v>29215</v>
      </c>
      <c r="E416" s="79"/>
      <c r="F416" s="100">
        <v>29215</v>
      </c>
      <c r="H416" s="98" t="s">
        <v>1705</v>
      </c>
      <c r="I416" s="99" t="s">
        <v>2146</v>
      </c>
      <c r="J416" s="100">
        <v>27724</v>
      </c>
      <c r="K416" s="46">
        <f t="shared" si="25"/>
        <v>41837447</v>
      </c>
      <c r="L416" s="100">
        <v>35960492</v>
      </c>
      <c r="M416" s="100">
        <v>5876955</v>
      </c>
      <c r="O416" s="98" t="s">
        <v>1505</v>
      </c>
      <c r="P416" s="99" t="s">
        <v>2092</v>
      </c>
      <c r="Q416" s="100">
        <v>1572600</v>
      </c>
      <c r="R416" s="100">
        <f t="shared" si="26"/>
        <v>864033</v>
      </c>
      <c r="S416" s="100">
        <v>355122</v>
      </c>
      <c r="T416" s="100">
        <v>508911</v>
      </c>
      <c r="V416" s="98" t="s">
        <v>1531</v>
      </c>
      <c r="W416" s="99" t="s">
        <v>2101</v>
      </c>
      <c r="X416" s="100">
        <v>35000</v>
      </c>
      <c r="Y416" s="100">
        <f t="shared" si="27"/>
        <v>1750651</v>
      </c>
      <c r="Z416" s="79"/>
      <c r="AA416" s="100">
        <v>1750651</v>
      </c>
    </row>
    <row r="417" spans="1:27" ht="15">
      <c r="A417" s="98" t="s">
        <v>1569</v>
      </c>
      <c r="B417" s="99" t="s">
        <v>2111</v>
      </c>
      <c r="C417" s="100">
        <v>10000</v>
      </c>
      <c r="D417" s="46">
        <f t="shared" si="24"/>
        <v>235316</v>
      </c>
      <c r="E417" s="100">
        <v>30500</v>
      </c>
      <c r="F417" s="100">
        <v>204816</v>
      </c>
      <c r="H417" s="98" t="s">
        <v>1708</v>
      </c>
      <c r="I417" s="99" t="s">
        <v>2147</v>
      </c>
      <c r="J417" s="79"/>
      <c r="K417" s="46">
        <f t="shared" si="25"/>
        <v>326237</v>
      </c>
      <c r="L417" s="79"/>
      <c r="M417" s="100">
        <v>326237</v>
      </c>
      <c r="O417" s="98" t="s">
        <v>1508</v>
      </c>
      <c r="P417" s="99" t="s">
        <v>2093</v>
      </c>
      <c r="Q417" s="100">
        <v>2471200</v>
      </c>
      <c r="R417" s="100">
        <f t="shared" si="26"/>
        <v>3404473</v>
      </c>
      <c r="S417" s="100">
        <v>1721027</v>
      </c>
      <c r="T417" s="100">
        <v>1683446</v>
      </c>
      <c r="V417" s="98" t="s">
        <v>1534</v>
      </c>
      <c r="W417" s="99" t="s">
        <v>2102</v>
      </c>
      <c r="X417" s="100">
        <v>1842195</v>
      </c>
      <c r="Y417" s="100">
        <f t="shared" si="27"/>
        <v>3167325</v>
      </c>
      <c r="Z417" s="100">
        <v>219300</v>
      </c>
      <c r="AA417" s="100">
        <v>2948025</v>
      </c>
    </row>
    <row r="418" spans="1:27" ht="15">
      <c r="A418" s="98" t="s">
        <v>1572</v>
      </c>
      <c r="B418" s="99" t="s">
        <v>2112</v>
      </c>
      <c r="C418" s="100">
        <v>3427040</v>
      </c>
      <c r="D418" s="46">
        <f t="shared" si="24"/>
        <v>1642457</v>
      </c>
      <c r="E418" s="100">
        <v>555504</v>
      </c>
      <c r="F418" s="100">
        <v>1086953</v>
      </c>
      <c r="H418" s="98" t="s">
        <v>1714</v>
      </c>
      <c r="I418" s="99" t="s">
        <v>2149</v>
      </c>
      <c r="J418" s="100">
        <v>471067</v>
      </c>
      <c r="K418" s="46">
        <f t="shared" si="25"/>
        <v>2669081</v>
      </c>
      <c r="L418" s="79"/>
      <c r="M418" s="100">
        <v>2669081</v>
      </c>
      <c r="O418" s="98" t="s">
        <v>1511</v>
      </c>
      <c r="P418" s="99" t="s">
        <v>2094</v>
      </c>
      <c r="Q418" s="100">
        <v>4959249</v>
      </c>
      <c r="R418" s="100">
        <f t="shared" si="26"/>
        <v>1121026</v>
      </c>
      <c r="S418" s="100">
        <v>336625</v>
      </c>
      <c r="T418" s="100">
        <v>784401</v>
      </c>
      <c r="V418" s="98" t="s">
        <v>1537</v>
      </c>
      <c r="W418" s="99" t="s">
        <v>2103</v>
      </c>
      <c r="X418" s="100">
        <v>636100</v>
      </c>
      <c r="Y418" s="100">
        <f t="shared" si="27"/>
        <v>1308176</v>
      </c>
      <c r="Z418" s="100">
        <v>283357</v>
      </c>
      <c r="AA418" s="100">
        <v>1024819</v>
      </c>
    </row>
    <row r="419" spans="1:27" ht="15">
      <c r="A419" s="98" t="s">
        <v>1575</v>
      </c>
      <c r="B419" s="99" t="s">
        <v>1120</v>
      </c>
      <c r="C419" s="100">
        <v>20068</v>
      </c>
      <c r="D419" s="46">
        <f t="shared" si="24"/>
        <v>403001</v>
      </c>
      <c r="E419" s="79"/>
      <c r="F419" s="100">
        <v>403001</v>
      </c>
      <c r="H419" s="98" t="s">
        <v>1717</v>
      </c>
      <c r="I419" s="99" t="s">
        <v>2150</v>
      </c>
      <c r="J419" s="100">
        <v>5348018</v>
      </c>
      <c r="K419" s="46">
        <f t="shared" si="25"/>
        <v>5719738</v>
      </c>
      <c r="L419" s="79"/>
      <c r="M419" s="100">
        <v>5719738</v>
      </c>
      <c r="O419" s="98" t="s">
        <v>1514</v>
      </c>
      <c r="P419" s="99" t="s">
        <v>2095</v>
      </c>
      <c r="Q419" s="100">
        <v>168150</v>
      </c>
      <c r="R419" s="100">
        <f t="shared" si="26"/>
        <v>1810591</v>
      </c>
      <c r="S419" s="100">
        <v>63850</v>
      </c>
      <c r="T419" s="100">
        <v>1746741</v>
      </c>
      <c r="V419" s="98" t="s">
        <v>1540</v>
      </c>
      <c r="W419" s="99" t="s">
        <v>2104</v>
      </c>
      <c r="X419" s="79"/>
      <c r="Y419" s="100">
        <f t="shared" si="27"/>
        <v>83700</v>
      </c>
      <c r="Z419" s="79"/>
      <c r="AA419" s="100">
        <v>83700</v>
      </c>
    </row>
    <row r="420" spans="1:27" ht="15">
      <c r="A420" s="98" t="s">
        <v>1578</v>
      </c>
      <c r="B420" s="99" t="s">
        <v>2320</v>
      </c>
      <c r="C420" s="79"/>
      <c r="D420" s="46">
        <f t="shared" si="24"/>
        <v>216278</v>
      </c>
      <c r="E420" s="79"/>
      <c r="F420" s="100">
        <v>216278</v>
      </c>
      <c r="H420" s="98" t="s">
        <v>1723</v>
      </c>
      <c r="I420" s="99" t="s">
        <v>1928</v>
      </c>
      <c r="J420" s="100">
        <v>502000</v>
      </c>
      <c r="K420" s="46">
        <f t="shared" si="25"/>
        <v>2999400</v>
      </c>
      <c r="L420" s="100">
        <v>0</v>
      </c>
      <c r="M420" s="100">
        <v>2999400</v>
      </c>
      <c r="O420" s="98" t="s">
        <v>1517</v>
      </c>
      <c r="P420" s="99" t="s">
        <v>2096</v>
      </c>
      <c r="Q420" s="100">
        <v>10449607</v>
      </c>
      <c r="R420" s="100">
        <f t="shared" si="26"/>
        <v>12263368</v>
      </c>
      <c r="S420" s="100">
        <v>1281089</v>
      </c>
      <c r="T420" s="100">
        <v>10982279</v>
      </c>
      <c r="V420" s="98" t="s">
        <v>1543</v>
      </c>
      <c r="W420" s="99" t="s">
        <v>2105</v>
      </c>
      <c r="X420" s="100">
        <v>6666678</v>
      </c>
      <c r="Y420" s="100">
        <f t="shared" si="27"/>
        <v>12578200</v>
      </c>
      <c r="Z420" s="100">
        <v>705001</v>
      </c>
      <c r="AA420" s="100">
        <v>11873199</v>
      </c>
    </row>
    <row r="421" spans="1:27" ht="15">
      <c r="A421" s="98" t="s">
        <v>1581</v>
      </c>
      <c r="B421" s="99" t="s">
        <v>2113</v>
      </c>
      <c r="C421" s="100">
        <v>533100</v>
      </c>
      <c r="D421" s="46">
        <f t="shared" si="24"/>
        <v>641170</v>
      </c>
      <c r="E421" s="100">
        <v>113050</v>
      </c>
      <c r="F421" s="100">
        <v>528120</v>
      </c>
      <c r="H421" s="98" t="s">
        <v>1725</v>
      </c>
      <c r="I421" s="99" t="s">
        <v>2151</v>
      </c>
      <c r="J421" s="79"/>
      <c r="K421" s="46">
        <f t="shared" si="25"/>
        <v>134800</v>
      </c>
      <c r="L421" s="79"/>
      <c r="M421" s="100">
        <v>134800</v>
      </c>
      <c r="O421" s="98" t="s">
        <v>1520</v>
      </c>
      <c r="P421" s="99" t="s">
        <v>2097</v>
      </c>
      <c r="Q421" s="100">
        <v>14236356</v>
      </c>
      <c r="R421" s="100">
        <f t="shared" si="26"/>
        <v>16458822</v>
      </c>
      <c r="S421" s="100">
        <v>3337766</v>
      </c>
      <c r="T421" s="100">
        <v>13121056</v>
      </c>
      <c r="V421" s="98" t="s">
        <v>1546</v>
      </c>
      <c r="W421" s="99" t="s">
        <v>2106</v>
      </c>
      <c r="X421" s="100">
        <v>154751</v>
      </c>
      <c r="Y421" s="100">
        <f t="shared" si="27"/>
        <v>502903</v>
      </c>
      <c r="Z421" s="100">
        <v>342551</v>
      </c>
      <c r="AA421" s="100">
        <v>160352</v>
      </c>
    </row>
    <row r="422" spans="1:27" ht="15">
      <c r="A422" s="98" t="s">
        <v>1584</v>
      </c>
      <c r="B422" s="99" t="s">
        <v>2114</v>
      </c>
      <c r="C422" s="100">
        <v>285300</v>
      </c>
      <c r="D422" s="46">
        <f t="shared" si="24"/>
        <v>74449</v>
      </c>
      <c r="E422" s="100">
        <v>17751</v>
      </c>
      <c r="F422" s="100">
        <v>56698</v>
      </c>
      <c r="H422" s="98" t="s">
        <v>15</v>
      </c>
      <c r="I422" s="99" t="s">
        <v>2152</v>
      </c>
      <c r="J422" s="100">
        <v>27001</v>
      </c>
      <c r="K422" s="46">
        <f t="shared" si="25"/>
        <v>1021937</v>
      </c>
      <c r="L422" s="79"/>
      <c r="M422" s="100">
        <v>1021937</v>
      </c>
      <c r="O422" s="98" t="s">
        <v>1523</v>
      </c>
      <c r="P422" s="99" t="s">
        <v>2098</v>
      </c>
      <c r="Q422" s="100">
        <v>25343994</v>
      </c>
      <c r="R422" s="100">
        <f t="shared" si="26"/>
        <v>21392714</v>
      </c>
      <c r="S422" s="100">
        <v>1553410</v>
      </c>
      <c r="T422" s="100">
        <v>19839304</v>
      </c>
      <c r="V422" s="98" t="s">
        <v>1549</v>
      </c>
      <c r="W422" s="99" t="s">
        <v>2107</v>
      </c>
      <c r="X422" s="100">
        <v>471800</v>
      </c>
      <c r="Y422" s="100">
        <f t="shared" si="27"/>
        <v>5735637</v>
      </c>
      <c r="Z422" s="79"/>
      <c r="AA422" s="100">
        <v>5735637</v>
      </c>
    </row>
    <row r="423" spans="1:27" ht="15">
      <c r="A423" s="98" t="s">
        <v>1587</v>
      </c>
      <c r="B423" s="99" t="s">
        <v>2115</v>
      </c>
      <c r="C423" s="79"/>
      <c r="D423" s="46">
        <f t="shared" si="24"/>
        <v>54485</v>
      </c>
      <c r="E423" s="79"/>
      <c r="F423" s="100">
        <v>54485</v>
      </c>
      <c r="H423" s="98" t="s">
        <v>18</v>
      </c>
      <c r="I423" s="99" t="s">
        <v>2153</v>
      </c>
      <c r="J423" s="79"/>
      <c r="K423" s="46">
        <f t="shared" si="25"/>
        <v>16038</v>
      </c>
      <c r="L423" s="79"/>
      <c r="M423" s="100">
        <v>16038</v>
      </c>
      <c r="O423" s="98" t="s">
        <v>1525</v>
      </c>
      <c r="P423" s="99" t="s">
        <v>2099</v>
      </c>
      <c r="Q423" s="79"/>
      <c r="R423" s="100">
        <f t="shared" si="26"/>
        <v>240868</v>
      </c>
      <c r="S423" s="100">
        <v>300</v>
      </c>
      <c r="T423" s="100">
        <v>240568</v>
      </c>
      <c r="V423" s="98" t="s">
        <v>1552</v>
      </c>
      <c r="W423" s="99" t="s">
        <v>2108</v>
      </c>
      <c r="X423" s="100">
        <v>32500</v>
      </c>
      <c r="Y423" s="100">
        <f t="shared" si="27"/>
        <v>123500</v>
      </c>
      <c r="Z423" s="100">
        <v>16000</v>
      </c>
      <c r="AA423" s="100">
        <v>107500</v>
      </c>
    </row>
    <row r="424" spans="1:27" ht="15">
      <c r="A424" s="98" t="s">
        <v>1590</v>
      </c>
      <c r="B424" s="99" t="s">
        <v>2116</v>
      </c>
      <c r="C424" s="100">
        <v>958963</v>
      </c>
      <c r="D424" s="46">
        <f t="shared" si="24"/>
        <v>1553470</v>
      </c>
      <c r="E424" s="100">
        <v>149400</v>
      </c>
      <c r="F424" s="100">
        <v>1404070</v>
      </c>
      <c r="H424" s="98" t="s">
        <v>21</v>
      </c>
      <c r="I424" s="99" t="s">
        <v>2265</v>
      </c>
      <c r="J424" s="79"/>
      <c r="K424" s="46">
        <f t="shared" si="25"/>
        <v>3475</v>
      </c>
      <c r="L424" s="79"/>
      <c r="M424" s="100">
        <v>3475</v>
      </c>
      <c r="O424" s="98" t="s">
        <v>1528</v>
      </c>
      <c r="P424" s="99" t="s">
        <v>2100</v>
      </c>
      <c r="Q424" s="100">
        <v>4465735</v>
      </c>
      <c r="R424" s="100">
        <f t="shared" si="26"/>
        <v>1737741</v>
      </c>
      <c r="S424" s="100">
        <v>1052150</v>
      </c>
      <c r="T424" s="100">
        <v>685591</v>
      </c>
      <c r="V424" s="98" t="s">
        <v>1555</v>
      </c>
      <c r="W424" s="99" t="s">
        <v>2329</v>
      </c>
      <c r="X424" s="79"/>
      <c r="Y424" s="100">
        <f t="shared" si="27"/>
        <v>809700</v>
      </c>
      <c r="Z424" s="79"/>
      <c r="AA424" s="100">
        <v>809700</v>
      </c>
    </row>
    <row r="425" spans="1:27" ht="15">
      <c r="A425" s="98" t="s">
        <v>1593</v>
      </c>
      <c r="B425" s="99" t="s">
        <v>2117</v>
      </c>
      <c r="C425" s="100">
        <v>264000</v>
      </c>
      <c r="D425" s="46">
        <f t="shared" si="24"/>
        <v>293605</v>
      </c>
      <c r="E425" s="100">
        <v>210000</v>
      </c>
      <c r="F425" s="100">
        <v>83605</v>
      </c>
      <c r="H425" s="98" t="s">
        <v>24</v>
      </c>
      <c r="I425" s="99" t="s">
        <v>2154</v>
      </c>
      <c r="J425" s="100">
        <v>1</v>
      </c>
      <c r="K425" s="46">
        <f t="shared" si="25"/>
        <v>6027695</v>
      </c>
      <c r="L425" s="79"/>
      <c r="M425" s="100">
        <v>6027695</v>
      </c>
      <c r="O425" s="98" t="s">
        <v>1531</v>
      </c>
      <c r="P425" s="99" t="s">
        <v>2101</v>
      </c>
      <c r="Q425" s="100">
        <v>434900</v>
      </c>
      <c r="R425" s="100">
        <f t="shared" si="26"/>
        <v>796215</v>
      </c>
      <c r="S425" s="100">
        <v>342940</v>
      </c>
      <c r="T425" s="100">
        <v>453275</v>
      </c>
      <c r="V425" s="98" t="s">
        <v>1558</v>
      </c>
      <c r="W425" s="99" t="s">
        <v>2109</v>
      </c>
      <c r="X425" s="100">
        <v>4044345</v>
      </c>
      <c r="Y425" s="100">
        <f t="shared" si="27"/>
        <v>250950</v>
      </c>
      <c r="Z425" s="79"/>
      <c r="AA425" s="100">
        <v>250950</v>
      </c>
    </row>
    <row r="426" spans="1:27" ht="15">
      <c r="A426" s="98" t="s">
        <v>1596</v>
      </c>
      <c r="B426" s="99" t="s">
        <v>2220</v>
      </c>
      <c r="C426" s="79"/>
      <c r="D426" s="46">
        <f t="shared" si="24"/>
        <v>528886</v>
      </c>
      <c r="E426" s="100">
        <v>170050</v>
      </c>
      <c r="F426" s="100">
        <v>358836</v>
      </c>
      <c r="H426" s="98" t="s">
        <v>27</v>
      </c>
      <c r="I426" s="99" t="s">
        <v>2236</v>
      </c>
      <c r="J426" s="79"/>
      <c r="K426" s="46">
        <f t="shared" si="25"/>
        <v>1053700</v>
      </c>
      <c r="L426" s="100">
        <v>820000</v>
      </c>
      <c r="M426" s="100">
        <v>233700</v>
      </c>
      <c r="O426" s="98" t="s">
        <v>1534</v>
      </c>
      <c r="P426" s="99" t="s">
        <v>2102</v>
      </c>
      <c r="Q426" s="100">
        <v>3698293</v>
      </c>
      <c r="R426" s="100">
        <f t="shared" si="26"/>
        <v>8846463</v>
      </c>
      <c r="S426" s="100">
        <v>557074</v>
      </c>
      <c r="T426" s="100">
        <v>8289389</v>
      </c>
      <c r="V426" s="98" t="s">
        <v>1561</v>
      </c>
      <c r="W426" s="99" t="s">
        <v>2041</v>
      </c>
      <c r="X426" s="100">
        <v>30545</v>
      </c>
      <c r="Y426" s="100">
        <f t="shared" si="27"/>
        <v>278177</v>
      </c>
      <c r="Z426" s="79"/>
      <c r="AA426" s="100">
        <v>278177</v>
      </c>
    </row>
    <row r="427" spans="1:27" ht="15">
      <c r="A427" s="98" t="s">
        <v>1599</v>
      </c>
      <c r="B427" s="99" t="s">
        <v>2118</v>
      </c>
      <c r="C427" s="100">
        <v>2517306</v>
      </c>
      <c r="D427" s="46">
        <f t="shared" si="24"/>
        <v>1851465</v>
      </c>
      <c r="E427" s="100">
        <v>43200</v>
      </c>
      <c r="F427" s="100">
        <v>1808265</v>
      </c>
      <c r="H427" s="98" t="s">
        <v>30</v>
      </c>
      <c r="I427" s="99" t="s">
        <v>2155</v>
      </c>
      <c r="J427" s="79"/>
      <c r="K427" s="46">
        <f t="shared" si="25"/>
        <v>1650</v>
      </c>
      <c r="L427" s="79"/>
      <c r="M427" s="100">
        <v>1650</v>
      </c>
      <c r="O427" s="98" t="s">
        <v>1537</v>
      </c>
      <c r="P427" s="99" t="s">
        <v>2103</v>
      </c>
      <c r="Q427" s="100">
        <v>8881973</v>
      </c>
      <c r="R427" s="100">
        <f t="shared" si="26"/>
        <v>4621156</v>
      </c>
      <c r="S427" s="100">
        <v>1138781</v>
      </c>
      <c r="T427" s="100">
        <v>3482375</v>
      </c>
      <c r="V427" s="98" t="s">
        <v>1563</v>
      </c>
      <c r="W427" s="99" t="s">
        <v>2110</v>
      </c>
      <c r="X427" s="79"/>
      <c r="Y427" s="100">
        <f t="shared" si="27"/>
        <v>25500</v>
      </c>
      <c r="Z427" s="79"/>
      <c r="AA427" s="100">
        <v>25500</v>
      </c>
    </row>
    <row r="428" spans="1:27" ht="15">
      <c r="A428" s="98" t="s">
        <v>1603</v>
      </c>
      <c r="B428" s="99" t="s">
        <v>2119</v>
      </c>
      <c r="C428" s="79"/>
      <c r="D428" s="46">
        <f t="shared" si="24"/>
        <v>393596</v>
      </c>
      <c r="E428" s="100">
        <v>263300</v>
      </c>
      <c r="F428" s="100">
        <v>130296</v>
      </c>
      <c r="H428" s="98" t="s">
        <v>32</v>
      </c>
      <c r="I428" s="99" t="s">
        <v>2156</v>
      </c>
      <c r="J428" s="100">
        <v>55000</v>
      </c>
      <c r="K428" s="46">
        <f t="shared" si="25"/>
        <v>101</v>
      </c>
      <c r="L428" s="79"/>
      <c r="M428" s="100">
        <v>101</v>
      </c>
      <c r="O428" s="98" t="s">
        <v>1540</v>
      </c>
      <c r="P428" s="99" t="s">
        <v>2104</v>
      </c>
      <c r="Q428" s="79"/>
      <c r="R428" s="100">
        <f t="shared" si="26"/>
        <v>341429</v>
      </c>
      <c r="S428" s="79"/>
      <c r="T428" s="100">
        <v>341429</v>
      </c>
      <c r="V428" s="98" t="s">
        <v>1569</v>
      </c>
      <c r="W428" s="99" t="s">
        <v>2111</v>
      </c>
      <c r="X428" s="100">
        <v>2534602</v>
      </c>
      <c r="Y428" s="100">
        <f t="shared" si="27"/>
        <v>445754</v>
      </c>
      <c r="Z428" s="79"/>
      <c r="AA428" s="100">
        <v>445754</v>
      </c>
    </row>
    <row r="429" spans="1:27" ht="15">
      <c r="A429" s="98" t="s">
        <v>1606</v>
      </c>
      <c r="B429" s="99" t="s">
        <v>2120</v>
      </c>
      <c r="C429" s="79"/>
      <c r="D429" s="46">
        <f t="shared" si="24"/>
        <v>2435863</v>
      </c>
      <c r="E429" s="100">
        <v>966660</v>
      </c>
      <c r="F429" s="100">
        <v>1469203</v>
      </c>
      <c r="H429" s="98" t="s">
        <v>38</v>
      </c>
      <c r="I429" s="99" t="s">
        <v>2158</v>
      </c>
      <c r="J429" s="100">
        <v>2800</v>
      </c>
      <c r="K429" s="46">
        <f t="shared" si="25"/>
        <v>1997370</v>
      </c>
      <c r="L429" s="79"/>
      <c r="M429" s="100">
        <v>1997370</v>
      </c>
      <c r="O429" s="98" t="s">
        <v>1543</v>
      </c>
      <c r="P429" s="99" t="s">
        <v>2105</v>
      </c>
      <c r="Q429" s="100">
        <v>49463231</v>
      </c>
      <c r="R429" s="100">
        <f t="shared" si="26"/>
        <v>8039298</v>
      </c>
      <c r="S429" s="100">
        <v>3587570</v>
      </c>
      <c r="T429" s="100">
        <v>4451728</v>
      </c>
      <c r="V429" s="98" t="s">
        <v>1572</v>
      </c>
      <c r="W429" s="99" t="s">
        <v>2112</v>
      </c>
      <c r="X429" s="100">
        <v>215550</v>
      </c>
      <c r="Y429" s="100">
        <f t="shared" si="27"/>
        <v>1228052</v>
      </c>
      <c r="Z429" s="100">
        <v>35850</v>
      </c>
      <c r="AA429" s="100">
        <v>1192202</v>
      </c>
    </row>
    <row r="430" spans="1:27" ht="15">
      <c r="A430" s="98" t="s">
        <v>1609</v>
      </c>
      <c r="B430" s="99" t="s">
        <v>2331</v>
      </c>
      <c r="C430" s="79"/>
      <c r="D430" s="46">
        <f t="shared" si="24"/>
        <v>85231</v>
      </c>
      <c r="E430" s="79"/>
      <c r="F430" s="100">
        <v>85231</v>
      </c>
      <c r="H430" s="98" t="s">
        <v>41</v>
      </c>
      <c r="I430" s="99" t="s">
        <v>2159</v>
      </c>
      <c r="J430" s="79"/>
      <c r="K430" s="46">
        <f t="shared" si="25"/>
        <v>2500</v>
      </c>
      <c r="L430" s="79"/>
      <c r="M430" s="100">
        <v>2500</v>
      </c>
      <c r="O430" s="98" t="s">
        <v>1546</v>
      </c>
      <c r="P430" s="99" t="s">
        <v>2106</v>
      </c>
      <c r="Q430" s="100">
        <v>3584311</v>
      </c>
      <c r="R430" s="100">
        <f t="shared" si="26"/>
        <v>2028557</v>
      </c>
      <c r="S430" s="100">
        <v>788768</v>
      </c>
      <c r="T430" s="100">
        <v>1239789</v>
      </c>
      <c r="V430" s="98" t="s">
        <v>1575</v>
      </c>
      <c r="W430" s="99" t="s">
        <v>1120</v>
      </c>
      <c r="X430" s="79"/>
      <c r="Y430" s="100">
        <f t="shared" si="27"/>
        <v>1505864</v>
      </c>
      <c r="Z430" s="79"/>
      <c r="AA430" s="100">
        <v>1505864</v>
      </c>
    </row>
    <row r="431" spans="1:27" ht="15">
      <c r="A431" s="98" t="s">
        <v>1615</v>
      </c>
      <c r="B431" s="99" t="s">
        <v>2121</v>
      </c>
      <c r="C431" s="100">
        <v>124800</v>
      </c>
      <c r="D431" s="46">
        <f t="shared" si="24"/>
        <v>327007</v>
      </c>
      <c r="E431" s="100">
        <v>50</v>
      </c>
      <c r="F431" s="100">
        <v>326957</v>
      </c>
      <c r="H431" s="98" t="s">
        <v>43</v>
      </c>
      <c r="I431" s="99" t="s">
        <v>2160</v>
      </c>
      <c r="J431" s="79"/>
      <c r="K431" s="46">
        <f t="shared" si="25"/>
        <v>628503</v>
      </c>
      <c r="L431" s="79"/>
      <c r="M431" s="100">
        <v>628503</v>
      </c>
      <c r="O431" s="98" t="s">
        <v>1549</v>
      </c>
      <c r="P431" s="99" t="s">
        <v>2107</v>
      </c>
      <c r="Q431" s="100">
        <v>11637494</v>
      </c>
      <c r="R431" s="100">
        <f t="shared" si="26"/>
        <v>7205386</v>
      </c>
      <c r="S431" s="100">
        <v>251200</v>
      </c>
      <c r="T431" s="100">
        <v>6954186</v>
      </c>
      <c r="V431" s="98" t="s">
        <v>1578</v>
      </c>
      <c r="W431" s="99" t="s">
        <v>2320</v>
      </c>
      <c r="X431" s="79"/>
      <c r="Y431" s="100">
        <f t="shared" si="27"/>
        <v>648465</v>
      </c>
      <c r="Z431" s="79"/>
      <c r="AA431" s="100">
        <v>648465</v>
      </c>
    </row>
    <row r="432" spans="1:27" ht="15">
      <c r="A432" s="98" t="s">
        <v>1618</v>
      </c>
      <c r="B432" s="99" t="s">
        <v>2122</v>
      </c>
      <c r="C432" s="100">
        <v>150000</v>
      </c>
      <c r="D432" s="46">
        <f t="shared" si="24"/>
        <v>431569</v>
      </c>
      <c r="E432" s="100">
        <v>270000</v>
      </c>
      <c r="F432" s="100">
        <v>161569</v>
      </c>
      <c r="H432" s="98" t="s">
        <v>46</v>
      </c>
      <c r="I432" s="99" t="s">
        <v>2161</v>
      </c>
      <c r="J432" s="79"/>
      <c r="K432" s="46">
        <f t="shared" si="25"/>
        <v>98936</v>
      </c>
      <c r="L432" s="79"/>
      <c r="M432" s="100">
        <v>98936</v>
      </c>
      <c r="O432" s="98" t="s">
        <v>1552</v>
      </c>
      <c r="P432" s="99" t="s">
        <v>2108</v>
      </c>
      <c r="Q432" s="100">
        <v>33469952</v>
      </c>
      <c r="R432" s="100">
        <f t="shared" si="26"/>
        <v>8991501</v>
      </c>
      <c r="S432" s="100">
        <v>1887959</v>
      </c>
      <c r="T432" s="100">
        <v>7103542</v>
      </c>
      <c r="V432" s="98" t="s">
        <v>1581</v>
      </c>
      <c r="W432" s="99" t="s">
        <v>2113</v>
      </c>
      <c r="X432" s="100">
        <v>72890</v>
      </c>
      <c r="Y432" s="100">
        <f t="shared" si="27"/>
        <v>255412</v>
      </c>
      <c r="Z432" s="100">
        <v>32400</v>
      </c>
      <c r="AA432" s="100">
        <v>223012</v>
      </c>
    </row>
    <row r="433" spans="1:27" ht="15">
      <c r="A433" s="98" t="s">
        <v>1621</v>
      </c>
      <c r="B433" s="99" t="s">
        <v>2123</v>
      </c>
      <c r="C433" s="79"/>
      <c r="D433" s="46">
        <f t="shared" si="24"/>
        <v>1230992</v>
      </c>
      <c r="E433" s="100">
        <v>385500</v>
      </c>
      <c r="F433" s="100">
        <v>845492</v>
      </c>
      <c r="H433" s="98" t="s">
        <v>53</v>
      </c>
      <c r="I433" s="99" t="s">
        <v>2162</v>
      </c>
      <c r="J433" s="100">
        <v>35000</v>
      </c>
      <c r="K433" s="46">
        <f t="shared" si="25"/>
        <v>48905</v>
      </c>
      <c r="L433" s="79"/>
      <c r="M433" s="100">
        <v>48905</v>
      </c>
      <c r="O433" s="98" t="s">
        <v>1555</v>
      </c>
      <c r="P433" s="99" t="s">
        <v>2329</v>
      </c>
      <c r="Q433" s="100">
        <v>8022687</v>
      </c>
      <c r="R433" s="100">
        <f t="shared" si="26"/>
        <v>7822255</v>
      </c>
      <c r="S433" s="100">
        <v>96702</v>
      </c>
      <c r="T433" s="100">
        <v>7725553</v>
      </c>
      <c r="V433" s="98" t="s">
        <v>1584</v>
      </c>
      <c r="W433" s="99" t="s">
        <v>2114</v>
      </c>
      <c r="X433" s="79"/>
      <c r="Y433" s="100">
        <f t="shared" si="27"/>
        <v>678244</v>
      </c>
      <c r="Z433" s="79"/>
      <c r="AA433" s="100">
        <v>678244</v>
      </c>
    </row>
    <row r="434" spans="1:27" ht="15">
      <c r="A434" s="98" t="s">
        <v>1624</v>
      </c>
      <c r="B434" s="99" t="s">
        <v>2262</v>
      </c>
      <c r="C434" s="100">
        <v>152602</v>
      </c>
      <c r="D434" s="46">
        <f t="shared" si="24"/>
        <v>1747787</v>
      </c>
      <c r="E434" s="100">
        <v>16600</v>
      </c>
      <c r="F434" s="100">
        <v>1731187</v>
      </c>
      <c r="H434" s="98" t="s">
        <v>59</v>
      </c>
      <c r="I434" s="99" t="s">
        <v>2163</v>
      </c>
      <c r="J434" s="79"/>
      <c r="K434" s="46">
        <f t="shared" si="25"/>
        <v>156875</v>
      </c>
      <c r="L434" s="79"/>
      <c r="M434" s="100">
        <v>156875</v>
      </c>
      <c r="O434" s="98" t="s">
        <v>1558</v>
      </c>
      <c r="P434" s="99" t="s">
        <v>2109</v>
      </c>
      <c r="Q434" s="100">
        <v>7134919</v>
      </c>
      <c r="R434" s="100">
        <f t="shared" si="26"/>
        <v>969990</v>
      </c>
      <c r="S434" s="100">
        <v>458551</v>
      </c>
      <c r="T434" s="100">
        <v>511439</v>
      </c>
      <c r="V434" s="98" t="s">
        <v>1587</v>
      </c>
      <c r="W434" s="99" t="s">
        <v>2115</v>
      </c>
      <c r="X434" s="100">
        <v>1338255</v>
      </c>
      <c r="Y434" s="100">
        <f t="shared" si="27"/>
        <v>151125</v>
      </c>
      <c r="Z434" s="100">
        <v>9100</v>
      </c>
      <c r="AA434" s="100">
        <v>142025</v>
      </c>
    </row>
    <row r="435" spans="1:27" ht="15">
      <c r="A435" s="98" t="s">
        <v>1627</v>
      </c>
      <c r="B435" s="99" t="s">
        <v>2124</v>
      </c>
      <c r="C435" s="79"/>
      <c r="D435" s="46">
        <f t="shared" si="24"/>
        <v>361024</v>
      </c>
      <c r="E435" s="100">
        <v>46700</v>
      </c>
      <c r="F435" s="100">
        <v>314324</v>
      </c>
      <c r="H435" s="98" t="s">
        <v>65</v>
      </c>
      <c r="I435" s="99" t="s">
        <v>2165</v>
      </c>
      <c r="J435" s="100">
        <v>6900</v>
      </c>
      <c r="K435" s="46">
        <f t="shared" si="25"/>
        <v>850968</v>
      </c>
      <c r="L435" s="79"/>
      <c r="M435" s="100">
        <v>850968</v>
      </c>
      <c r="O435" s="98" t="s">
        <v>1561</v>
      </c>
      <c r="P435" s="99" t="s">
        <v>2041</v>
      </c>
      <c r="Q435" s="100">
        <v>1048676</v>
      </c>
      <c r="R435" s="100">
        <f t="shared" si="26"/>
        <v>3534415</v>
      </c>
      <c r="S435" s="100">
        <v>50141</v>
      </c>
      <c r="T435" s="100">
        <v>3484274</v>
      </c>
      <c r="V435" s="98" t="s">
        <v>1590</v>
      </c>
      <c r="W435" s="99" t="s">
        <v>2116</v>
      </c>
      <c r="X435" s="100">
        <v>127624</v>
      </c>
      <c r="Y435" s="100">
        <f t="shared" si="27"/>
        <v>6617093</v>
      </c>
      <c r="Z435" s="100">
        <v>10000</v>
      </c>
      <c r="AA435" s="100">
        <v>6607093</v>
      </c>
    </row>
    <row r="436" spans="1:27" ht="15">
      <c r="A436" s="98" t="s">
        <v>1630</v>
      </c>
      <c r="B436" s="99" t="s">
        <v>2332</v>
      </c>
      <c r="C436" s="79"/>
      <c r="D436" s="46">
        <f t="shared" si="24"/>
        <v>113356</v>
      </c>
      <c r="E436" s="79"/>
      <c r="F436" s="100">
        <v>113356</v>
      </c>
      <c r="H436" s="98" t="s">
        <v>68</v>
      </c>
      <c r="I436" s="99" t="s">
        <v>2166</v>
      </c>
      <c r="J436" s="100">
        <v>4795</v>
      </c>
      <c r="K436" s="46">
        <f t="shared" si="25"/>
        <v>73621</v>
      </c>
      <c r="L436" s="100">
        <v>28941</v>
      </c>
      <c r="M436" s="100">
        <v>44680</v>
      </c>
      <c r="O436" s="98" t="s">
        <v>1563</v>
      </c>
      <c r="P436" s="99" t="s">
        <v>2110</v>
      </c>
      <c r="Q436" s="100">
        <v>28200</v>
      </c>
      <c r="R436" s="100">
        <f t="shared" si="26"/>
        <v>578798</v>
      </c>
      <c r="S436" s="100">
        <v>89920</v>
      </c>
      <c r="T436" s="100">
        <v>488878</v>
      </c>
      <c r="V436" s="98" t="s">
        <v>1593</v>
      </c>
      <c r="W436" s="99" t="s">
        <v>2117</v>
      </c>
      <c r="X436" s="79"/>
      <c r="Y436" s="100">
        <f t="shared" si="27"/>
        <v>415496</v>
      </c>
      <c r="Z436" s="100">
        <v>257300</v>
      </c>
      <c r="AA436" s="100">
        <v>158196</v>
      </c>
    </row>
    <row r="437" spans="1:27" ht="15">
      <c r="A437" s="98" t="s">
        <v>1633</v>
      </c>
      <c r="B437" s="99" t="s">
        <v>2125</v>
      </c>
      <c r="C437" s="79"/>
      <c r="D437" s="46">
        <f t="shared" si="24"/>
        <v>591686</v>
      </c>
      <c r="E437" s="100">
        <v>259000</v>
      </c>
      <c r="F437" s="100">
        <v>332686</v>
      </c>
      <c r="H437" s="98" t="s">
        <v>71</v>
      </c>
      <c r="I437" s="99" t="s">
        <v>2167</v>
      </c>
      <c r="J437" s="100">
        <v>16500</v>
      </c>
      <c r="K437" s="46">
        <f t="shared" si="25"/>
        <v>8000</v>
      </c>
      <c r="L437" s="79"/>
      <c r="M437" s="100">
        <v>8000</v>
      </c>
      <c r="O437" s="98" t="s">
        <v>1566</v>
      </c>
      <c r="P437" s="99" t="s">
        <v>2330</v>
      </c>
      <c r="Q437" s="100">
        <v>389250</v>
      </c>
      <c r="R437" s="100">
        <f t="shared" si="26"/>
        <v>542807</v>
      </c>
      <c r="S437" s="100">
        <v>65000</v>
      </c>
      <c r="T437" s="100">
        <v>477807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1636</v>
      </c>
      <c r="B438" s="99" t="s">
        <v>2126</v>
      </c>
      <c r="C438" s="100">
        <v>350400</v>
      </c>
      <c r="D438" s="46">
        <f t="shared" si="24"/>
        <v>499479</v>
      </c>
      <c r="E438" s="100">
        <v>206000</v>
      </c>
      <c r="F438" s="100">
        <v>293479</v>
      </c>
      <c r="H438" s="98" t="s">
        <v>74</v>
      </c>
      <c r="I438" s="99" t="s">
        <v>2168</v>
      </c>
      <c r="J438" s="79"/>
      <c r="K438" s="46">
        <f t="shared" si="25"/>
        <v>101860</v>
      </c>
      <c r="L438" s="79"/>
      <c r="M438" s="100">
        <v>101860</v>
      </c>
      <c r="O438" s="98" t="s">
        <v>1569</v>
      </c>
      <c r="P438" s="99" t="s">
        <v>2111</v>
      </c>
      <c r="Q438" s="100">
        <v>705535</v>
      </c>
      <c r="R438" s="100">
        <f t="shared" si="26"/>
        <v>1270349</v>
      </c>
      <c r="S438" s="100">
        <v>207000</v>
      </c>
      <c r="T438" s="100">
        <v>1063349</v>
      </c>
      <c r="V438" s="98" t="s">
        <v>1599</v>
      </c>
      <c r="W438" s="99" t="s">
        <v>2118</v>
      </c>
      <c r="X438" s="100">
        <v>1280953</v>
      </c>
      <c r="Y438" s="100">
        <f t="shared" si="27"/>
        <v>1088154</v>
      </c>
      <c r="Z438" s="100">
        <v>40000</v>
      </c>
      <c r="AA438" s="100">
        <v>1048154</v>
      </c>
    </row>
    <row r="439" spans="1:27" ht="15">
      <c r="A439" s="98" t="s">
        <v>1639</v>
      </c>
      <c r="B439" s="99" t="s">
        <v>2127</v>
      </c>
      <c r="C439" s="79"/>
      <c r="D439" s="46">
        <f t="shared" si="24"/>
        <v>250185</v>
      </c>
      <c r="E439" s="79"/>
      <c r="F439" s="100">
        <v>250185</v>
      </c>
      <c r="H439" s="98" t="s">
        <v>77</v>
      </c>
      <c r="I439" s="99" t="s">
        <v>2169</v>
      </c>
      <c r="J439" s="100">
        <v>5294</v>
      </c>
      <c r="K439" s="46">
        <f t="shared" si="25"/>
        <v>35268</v>
      </c>
      <c r="L439" s="100">
        <v>3500</v>
      </c>
      <c r="M439" s="100">
        <v>31768</v>
      </c>
      <c r="O439" s="98" t="s">
        <v>1572</v>
      </c>
      <c r="P439" s="99" t="s">
        <v>2112</v>
      </c>
      <c r="Q439" s="100">
        <v>5983742</v>
      </c>
      <c r="R439" s="100">
        <f t="shared" si="26"/>
        <v>6095583</v>
      </c>
      <c r="S439" s="100">
        <v>2063555</v>
      </c>
      <c r="T439" s="100">
        <v>4032028</v>
      </c>
      <c r="V439" s="98" t="s">
        <v>1603</v>
      </c>
      <c r="W439" s="99" t="s">
        <v>2119</v>
      </c>
      <c r="X439" s="79"/>
      <c r="Y439" s="100">
        <f t="shared" si="27"/>
        <v>36170</v>
      </c>
      <c r="Z439" s="79"/>
      <c r="AA439" s="100">
        <v>36170</v>
      </c>
    </row>
    <row r="440" spans="1:27" ht="15">
      <c r="A440" s="98" t="s">
        <v>1642</v>
      </c>
      <c r="B440" s="99" t="s">
        <v>2128</v>
      </c>
      <c r="C440" s="79"/>
      <c r="D440" s="46">
        <f t="shared" si="24"/>
        <v>1337970</v>
      </c>
      <c r="E440" s="100">
        <v>99901</v>
      </c>
      <c r="F440" s="100">
        <v>1238069</v>
      </c>
      <c r="H440" s="98" t="s">
        <v>80</v>
      </c>
      <c r="I440" s="99" t="s">
        <v>2170</v>
      </c>
      <c r="J440" s="79"/>
      <c r="K440" s="46">
        <f t="shared" si="25"/>
        <v>3736100</v>
      </c>
      <c r="L440" s="100">
        <v>3220300</v>
      </c>
      <c r="M440" s="100">
        <v>515800</v>
      </c>
      <c r="O440" s="98" t="s">
        <v>1575</v>
      </c>
      <c r="P440" s="99" t="s">
        <v>1120</v>
      </c>
      <c r="Q440" s="100">
        <v>1162095</v>
      </c>
      <c r="R440" s="100">
        <f t="shared" si="26"/>
        <v>3924960</v>
      </c>
      <c r="S440" s="100">
        <v>9300</v>
      </c>
      <c r="T440" s="100">
        <v>3915660</v>
      </c>
      <c r="V440" s="98" t="s">
        <v>1606</v>
      </c>
      <c r="W440" s="99" t="s">
        <v>2120</v>
      </c>
      <c r="X440" s="100">
        <v>187450</v>
      </c>
      <c r="Y440" s="100">
        <f t="shared" si="27"/>
        <v>27280740</v>
      </c>
      <c r="Z440" s="100">
        <v>176300</v>
      </c>
      <c r="AA440" s="100">
        <v>27104440</v>
      </c>
    </row>
    <row r="441" spans="1:27" ht="15">
      <c r="A441" s="98" t="s">
        <v>1645</v>
      </c>
      <c r="B441" s="99" t="s">
        <v>2129</v>
      </c>
      <c r="C441" s="100">
        <v>70900</v>
      </c>
      <c r="D441" s="46">
        <f t="shared" si="24"/>
        <v>1607958</v>
      </c>
      <c r="E441" s="100">
        <v>640350</v>
      </c>
      <c r="F441" s="100">
        <v>967608</v>
      </c>
      <c r="H441" s="98" t="s">
        <v>83</v>
      </c>
      <c r="I441" s="99" t="s">
        <v>2171</v>
      </c>
      <c r="J441" s="100">
        <v>836500</v>
      </c>
      <c r="K441" s="46">
        <f t="shared" si="25"/>
        <v>254119</v>
      </c>
      <c r="L441" s="79"/>
      <c r="M441" s="100">
        <v>254119</v>
      </c>
      <c r="O441" s="98" t="s">
        <v>1578</v>
      </c>
      <c r="P441" s="99" t="s">
        <v>2320</v>
      </c>
      <c r="Q441" s="100">
        <v>8000</v>
      </c>
      <c r="R441" s="100">
        <f t="shared" si="26"/>
        <v>1835082</v>
      </c>
      <c r="S441" s="100">
        <v>73500</v>
      </c>
      <c r="T441" s="100">
        <v>1761582</v>
      </c>
      <c r="V441" s="98" t="s">
        <v>1609</v>
      </c>
      <c r="W441" s="99" t="s">
        <v>2331</v>
      </c>
      <c r="X441" s="79"/>
      <c r="Y441" s="100">
        <f t="shared" si="27"/>
        <v>93000</v>
      </c>
      <c r="Z441" s="79"/>
      <c r="AA441" s="100">
        <v>93000</v>
      </c>
    </row>
    <row r="442" spans="1:27" ht="15">
      <c r="A442" s="98" t="s">
        <v>1648</v>
      </c>
      <c r="B442" s="99" t="s">
        <v>2130</v>
      </c>
      <c r="C442" s="100">
        <v>191000</v>
      </c>
      <c r="D442" s="46">
        <f t="shared" si="24"/>
        <v>210134</v>
      </c>
      <c r="E442" s="79"/>
      <c r="F442" s="100">
        <v>210134</v>
      </c>
      <c r="H442" s="98" t="s">
        <v>86</v>
      </c>
      <c r="I442" s="99" t="s">
        <v>2172</v>
      </c>
      <c r="J442" s="79"/>
      <c r="K442" s="46">
        <f t="shared" si="25"/>
        <v>36317</v>
      </c>
      <c r="L442" s="79"/>
      <c r="M442" s="100">
        <v>36317</v>
      </c>
      <c r="O442" s="98" t="s">
        <v>1581</v>
      </c>
      <c r="P442" s="99" t="s">
        <v>2113</v>
      </c>
      <c r="Q442" s="100">
        <v>1361196</v>
      </c>
      <c r="R442" s="100">
        <f t="shared" si="26"/>
        <v>1852356</v>
      </c>
      <c r="S442" s="100">
        <v>271750</v>
      </c>
      <c r="T442" s="100">
        <v>1580606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1651</v>
      </c>
      <c r="B443" s="99" t="s">
        <v>2131</v>
      </c>
      <c r="C443" s="100">
        <v>18500</v>
      </c>
      <c r="D443" s="46">
        <f t="shared" si="24"/>
        <v>62050</v>
      </c>
      <c r="E443" s="79"/>
      <c r="F443" s="100">
        <v>62050</v>
      </c>
      <c r="H443" s="98" t="s">
        <v>92</v>
      </c>
      <c r="I443" s="99" t="s">
        <v>2174</v>
      </c>
      <c r="J443" s="100">
        <v>699283</v>
      </c>
      <c r="K443" s="46">
        <f t="shared" si="25"/>
        <v>90680</v>
      </c>
      <c r="L443" s="79"/>
      <c r="M443" s="100">
        <v>90680</v>
      </c>
      <c r="O443" s="98" t="s">
        <v>1584</v>
      </c>
      <c r="P443" s="99" t="s">
        <v>2114</v>
      </c>
      <c r="Q443" s="100">
        <v>1952504</v>
      </c>
      <c r="R443" s="100">
        <f t="shared" si="26"/>
        <v>1846959</v>
      </c>
      <c r="S443" s="100">
        <v>1183994</v>
      </c>
      <c r="T443" s="100">
        <v>662965</v>
      </c>
      <c r="V443" s="98" t="s">
        <v>1615</v>
      </c>
      <c r="W443" s="99" t="s">
        <v>2121</v>
      </c>
      <c r="X443" s="100">
        <v>113000</v>
      </c>
      <c r="Y443" s="100">
        <f t="shared" si="27"/>
        <v>16553015</v>
      </c>
      <c r="Z443" s="100">
        <v>14536710</v>
      </c>
      <c r="AA443" s="100">
        <v>2016305</v>
      </c>
    </row>
    <row r="444" spans="1:27" ht="15">
      <c r="A444" s="98" t="s">
        <v>1654</v>
      </c>
      <c r="B444" s="99" t="s">
        <v>2132</v>
      </c>
      <c r="C444" s="79"/>
      <c r="D444" s="46">
        <f t="shared" si="24"/>
        <v>3000</v>
      </c>
      <c r="E444" s="79"/>
      <c r="F444" s="100">
        <v>3000</v>
      </c>
      <c r="H444" s="98" t="s">
        <v>95</v>
      </c>
      <c r="I444" s="99" t="s">
        <v>2175</v>
      </c>
      <c r="J444" s="100">
        <v>2250</v>
      </c>
      <c r="K444" s="46">
        <f t="shared" si="25"/>
        <v>3850</v>
      </c>
      <c r="L444" s="79"/>
      <c r="M444" s="100">
        <v>3850</v>
      </c>
      <c r="O444" s="98" t="s">
        <v>1587</v>
      </c>
      <c r="P444" s="99" t="s">
        <v>2115</v>
      </c>
      <c r="Q444" s="79"/>
      <c r="R444" s="100">
        <f t="shared" si="26"/>
        <v>485577</v>
      </c>
      <c r="S444" s="79"/>
      <c r="T444" s="100">
        <v>485577</v>
      </c>
      <c r="V444" s="98" t="s">
        <v>1618</v>
      </c>
      <c r="W444" s="99" t="s">
        <v>2122</v>
      </c>
      <c r="X444" s="100">
        <v>10000</v>
      </c>
      <c r="Y444" s="100">
        <f t="shared" si="27"/>
        <v>761795</v>
      </c>
      <c r="Z444" s="100">
        <v>42000</v>
      </c>
      <c r="AA444" s="100">
        <v>719795</v>
      </c>
    </row>
    <row r="445" spans="1:27" ht="15">
      <c r="A445" s="98" t="s">
        <v>1660</v>
      </c>
      <c r="B445" s="99" t="s">
        <v>2134</v>
      </c>
      <c r="C445" s="100">
        <v>4565</v>
      </c>
      <c r="D445" s="46">
        <f t="shared" si="24"/>
        <v>0</v>
      </c>
      <c r="E445" s="79"/>
      <c r="F445" s="79"/>
      <c r="H445" s="98" t="s">
        <v>98</v>
      </c>
      <c r="I445" s="99" t="s">
        <v>2176</v>
      </c>
      <c r="J445" s="79"/>
      <c r="K445" s="46">
        <f t="shared" si="25"/>
        <v>10900</v>
      </c>
      <c r="L445" s="79"/>
      <c r="M445" s="100">
        <v>10900</v>
      </c>
      <c r="O445" s="98" t="s">
        <v>1590</v>
      </c>
      <c r="P445" s="99" t="s">
        <v>2116</v>
      </c>
      <c r="Q445" s="100">
        <v>14531668</v>
      </c>
      <c r="R445" s="100">
        <f t="shared" si="26"/>
        <v>8688183</v>
      </c>
      <c r="S445" s="100">
        <v>917283</v>
      </c>
      <c r="T445" s="100">
        <v>7770900</v>
      </c>
      <c r="V445" s="98" t="s">
        <v>1621</v>
      </c>
      <c r="W445" s="99" t="s">
        <v>2123</v>
      </c>
      <c r="X445" s="100">
        <v>474000</v>
      </c>
      <c r="Y445" s="100">
        <f t="shared" si="27"/>
        <v>5687171</v>
      </c>
      <c r="Z445" s="79"/>
      <c r="AA445" s="100">
        <v>5687171</v>
      </c>
    </row>
    <row r="446" spans="1:27" ht="15">
      <c r="A446" s="98" t="s">
        <v>1663</v>
      </c>
      <c r="B446" s="99" t="s">
        <v>2135</v>
      </c>
      <c r="C446" s="100">
        <v>7100</v>
      </c>
      <c r="D446" s="46">
        <f t="shared" si="24"/>
        <v>67464</v>
      </c>
      <c r="E446" s="79"/>
      <c r="F446" s="100">
        <v>67464</v>
      </c>
      <c r="H446" s="98" t="s">
        <v>101</v>
      </c>
      <c r="I446" s="99" t="s">
        <v>2263</v>
      </c>
      <c r="J446" s="79"/>
      <c r="K446" s="46">
        <f t="shared" si="25"/>
        <v>249226</v>
      </c>
      <c r="L446" s="79"/>
      <c r="M446" s="100">
        <v>249226</v>
      </c>
      <c r="O446" s="98" t="s">
        <v>1593</v>
      </c>
      <c r="P446" s="99" t="s">
        <v>2117</v>
      </c>
      <c r="Q446" s="100">
        <v>2052630</v>
      </c>
      <c r="R446" s="100">
        <f t="shared" si="26"/>
        <v>1764180</v>
      </c>
      <c r="S446" s="100">
        <v>896125</v>
      </c>
      <c r="T446" s="100">
        <v>868055</v>
      </c>
      <c r="V446" s="98" t="s">
        <v>1624</v>
      </c>
      <c r="W446" s="99" t="s">
        <v>2262</v>
      </c>
      <c r="X446" s="100">
        <v>977801</v>
      </c>
      <c r="Y446" s="100">
        <f t="shared" si="27"/>
        <v>9090367</v>
      </c>
      <c r="Z446" s="100">
        <v>70000</v>
      </c>
      <c r="AA446" s="100">
        <v>9020367</v>
      </c>
    </row>
    <row r="447" spans="1:27" ht="15">
      <c r="A447" s="98" t="s">
        <v>1666</v>
      </c>
      <c r="B447" s="99" t="s">
        <v>2136</v>
      </c>
      <c r="C447" s="79"/>
      <c r="D447" s="46">
        <f t="shared" si="24"/>
        <v>125084</v>
      </c>
      <c r="E447" s="79"/>
      <c r="F447" s="100">
        <v>125084</v>
      </c>
      <c r="H447" s="98" t="s">
        <v>107</v>
      </c>
      <c r="I447" s="99" t="s">
        <v>2178</v>
      </c>
      <c r="J447" s="100">
        <v>41750</v>
      </c>
      <c r="K447" s="46">
        <f t="shared" si="25"/>
        <v>263381</v>
      </c>
      <c r="L447" s="100">
        <v>38400</v>
      </c>
      <c r="M447" s="100">
        <v>224981</v>
      </c>
      <c r="O447" s="98" t="s">
        <v>1596</v>
      </c>
      <c r="P447" s="99" t="s">
        <v>2220</v>
      </c>
      <c r="Q447" s="100">
        <v>744000</v>
      </c>
      <c r="R447" s="100">
        <f t="shared" si="26"/>
        <v>6010507</v>
      </c>
      <c r="S447" s="100">
        <v>1942440</v>
      </c>
      <c r="T447" s="100">
        <v>4068067</v>
      </c>
      <c r="V447" s="98" t="s">
        <v>1627</v>
      </c>
      <c r="W447" s="99" t="s">
        <v>2124</v>
      </c>
      <c r="X447" s="79"/>
      <c r="Y447" s="100">
        <f t="shared" si="27"/>
        <v>566656</v>
      </c>
      <c r="Z447" s="79"/>
      <c r="AA447" s="100">
        <v>566656</v>
      </c>
    </row>
    <row r="448" spans="1:27" ht="15">
      <c r="A448" s="98" t="s">
        <v>1669</v>
      </c>
      <c r="B448" s="99" t="s">
        <v>2137</v>
      </c>
      <c r="C448" s="79"/>
      <c r="D448" s="46">
        <f t="shared" si="24"/>
        <v>112342</v>
      </c>
      <c r="E448" s="79"/>
      <c r="F448" s="100">
        <v>112342</v>
      </c>
      <c r="H448" s="98" t="s">
        <v>110</v>
      </c>
      <c r="I448" s="99" t="s">
        <v>2179</v>
      </c>
      <c r="J448" s="79"/>
      <c r="K448" s="46">
        <f t="shared" si="25"/>
        <v>134200</v>
      </c>
      <c r="L448" s="79"/>
      <c r="M448" s="100">
        <v>134200</v>
      </c>
      <c r="O448" s="98" t="s">
        <v>1599</v>
      </c>
      <c r="P448" s="99" t="s">
        <v>2118</v>
      </c>
      <c r="Q448" s="100">
        <v>9075582</v>
      </c>
      <c r="R448" s="100">
        <f t="shared" si="26"/>
        <v>10955670</v>
      </c>
      <c r="S448" s="100">
        <v>48625</v>
      </c>
      <c r="T448" s="100">
        <v>10907045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1672</v>
      </c>
      <c r="B449" s="99" t="s">
        <v>2138</v>
      </c>
      <c r="C449" s="79"/>
      <c r="D449" s="46">
        <f t="shared" si="24"/>
        <v>489543</v>
      </c>
      <c r="E449" s="79"/>
      <c r="F449" s="100">
        <v>489543</v>
      </c>
      <c r="H449" s="98" t="s">
        <v>113</v>
      </c>
      <c r="I449" s="99" t="s">
        <v>2180</v>
      </c>
      <c r="J449" s="100">
        <v>41301</v>
      </c>
      <c r="K449" s="46">
        <f t="shared" si="25"/>
        <v>18105</v>
      </c>
      <c r="L449" s="79"/>
      <c r="M449" s="100">
        <v>18105</v>
      </c>
      <c r="O449" s="98" t="s">
        <v>1603</v>
      </c>
      <c r="P449" s="99" t="s">
        <v>2119</v>
      </c>
      <c r="Q449" s="79"/>
      <c r="R449" s="100">
        <f t="shared" si="26"/>
        <v>1372337</v>
      </c>
      <c r="S449" s="100">
        <v>468630</v>
      </c>
      <c r="T449" s="100">
        <v>903707</v>
      </c>
      <c r="V449" s="98" t="s">
        <v>1633</v>
      </c>
      <c r="W449" s="99" t="s">
        <v>2125</v>
      </c>
      <c r="X449" s="100">
        <v>8093</v>
      </c>
      <c r="Y449" s="100">
        <f t="shared" si="27"/>
        <v>1024897</v>
      </c>
      <c r="Z449" s="100">
        <v>338500</v>
      </c>
      <c r="AA449" s="100">
        <v>686397</v>
      </c>
    </row>
    <row r="450" spans="1:27" ht="15">
      <c r="A450" s="98" t="s">
        <v>1675</v>
      </c>
      <c r="B450" s="99" t="s">
        <v>2139</v>
      </c>
      <c r="C450" s="79"/>
      <c r="D450" s="46">
        <f t="shared" si="24"/>
        <v>79018</v>
      </c>
      <c r="E450" s="79"/>
      <c r="F450" s="100">
        <v>79018</v>
      </c>
      <c r="H450" s="98" t="s">
        <v>124</v>
      </c>
      <c r="I450" s="99" t="s">
        <v>2344</v>
      </c>
      <c r="J450" s="79"/>
      <c r="K450" s="46">
        <f t="shared" si="25"/>
        <v>100</v>
      </c>
      <c r="L450" s="79"/>
      <c r="M450" s="100">
        <v>100</v>
      </c>
      <c r="O450" s="98" t="s">
        <v>1606</v>
      </c>
      <c r="P450" s="99" t="s">
        <v>2120</v>
      </c>
      <c r="Q450" s="100">
        <v>1620725</v>
      </c>
      <c r="R450" s="100">
        <f t="shared" si="26"/>
        <v>10604840</v>
      </c>
      <c r="S450" s="100">
        <v>2514605</v>
      </c>
      <c r="T450" s="100">
        <v>8090235</v>
      </c>
      <c r="V450" s="98" t="s">
        <v>1636</v>
      </c>
      <c r="W450" s="99" t="s">
        <v>2126</v>
      </c>
      <c r="X450" s="100">
        <v>16423475</v>
      </c>
      <c r="Y450" s="100">
        <f t="shared" si="27"/>
        <v>7637889</v>
      </c>
      <c r="Z450" s="79"/>
      <c r="AA450" s="100">
        <v>7637889</v>
      </c>
    </row>
    <row r="451" spans="1:27" ht="15">
      <c r="A451" s="98" t="s">
        <v>1678</v>
      </c>
      <c r="B451" s="99" t="s">
        <v>2140</v>
      </c>
      <c r="C451" s="79"/>
      <c r="D451" s="46">
        <f t="shared" si="24"/>
        <v>42565</v>
      </c>
      <c r="E451" s="79"/>
      <c r="F451" s="100">
        <v>42565</v>
      </c>
      <c r="H451" s="98" t="s">
        <v>127</v>
      </c>
      <c r="I451" s="99" t="s">
        <v>2181</v>
      </c>
      <c r="J451" s="100">
        <v>130000</v>
      </c>
      <c r="K451" s="46">
        <f t="shared" si="25"/>
        <v>57818</v>
      </c>
      <c r="L451" s="79"/>
      <c r="M451" s="100">
        <v>57818</v>
      </c>
      <c r="O451" s="98" t="s">
        <v>1609</v>
      </c>
      <c r="P451" s="99" t="s">
        <v>2331</v>
      </c>
      <c r="Q451" s="100">
        <v>163000</v>
      </c>
      <c r="R451" s="100">
        <f t="shared" si="26"/>
        <v>736865</v>
      </c>
      <c r="S451" s="79"/>
      <c r="T451" s="100">
        <v>736865</v>
      </c>
      <c r="V451" s="98" t="s">
        <v>1639</v>
      </c>
      <c r="W451" s="99" t="s">
        <v>2127</v>
      </c>
      <c r="X451" s="79"/>
      <c r="Y451" s="100">
        <f t="shared" si="27"/>
        <v>746545</v>
      </c>
      <c r="Z451" s="79"/>
      <c r="AA451" s="100">
        <v>746545</v>
      </c>
    </row>
    <row r="452" spans="1:27" ht="15">
      <c r="A452" s="98" t="s">
        <v>1681</v>
      </c>
      <c r="B452" s="99" t="s">
        <v>2141</v>
      </c>
      <c r="C452" s="79"/>
      <c r="D452" s="46">
        <f t="shared" si="24"/>
        <v>74466</v>
      </c>
      <c r="E452" s="79"/>
      <c r="F452" s="100">
        <v>74466</v>
      </c>
      <c r="H452" s="98" t="s">
        <v>129</v>
      </c>
      <c r="I452" s="99" t="s">
        <v>2182</v>
      </c>
      <c r="J452" s="79"/>
      <c r="K452" s="46">
        <f t="shared" si="25"/>
        <v>719929</v>
      </c>
      <c r="L452" s="79"/>
      <c r="M452" s="100">
        <v>719929</v>
      </c>
      <c r="O452" s="98" t="s">
        <v>1612</v>
      </c>
      <c r="P452" s="99" t="s">
        <v>2314</v>
      </c>
      <c r="Q452" s="100">
        <v>471000</v>
      </c>
      <c r="R452" s="100">
        <f t="shared" si="26"/>
        <v>1897467</v>
      </c>
      <c r="S452" s="100">
        <v>181600</v>
      </c>
      <c r="T452" s="100">
        <v>1715867</v>
      </c>
      <c r="V452" s="98" t="s">
        <v>1642</v>
      </c>
      <c r="W452" s="99" t="s">
        <v>2128</v>
      </c>
      <c r="X452" s="100">
        <v>21467800</v>
      </c>
      <c r="Y452" s="100">
        <f t="shared" si="27"/>
        <v>21484102</v>
      </c>
      <c r="Z452" s="79"/>
      <c r="AA452" s="100">
        <v>21484102</v>
      </c>
    </row>
    <row r="453" spans="1:27" ht="15">
      <c r="A453" s="98" t="s">
        <v>1689</v>
      </c>
      <c r="B453" s="99" t="s">
        <v>2142</v>
      </c>
      <c r="C453" s="79"/>
      <c r="D453" s="46">
        <f t="shared" si="24"/>
        <v>21601</v>
      </c>
      <c r="E453" s="79"/>
      <c r="F453" s="100">
        <v>21601</v>
      </c>
      <c r="H453" s="98" t="s">
        <v>133</v>
      </c>
      <c r="I453" s="99" t="s">
        <v>2183</v>
      </c>
      <c r="J453" s="79"/>
      <c r="K453" s="46">
        <f t="shared" si="25"/>
        <v>5279527</v>
      </c>
      <c r="L453" s="79"/>
      <c r="M453" s="100">
        <v>5279527</v>
      </c>
      <c r="O453" s="98" t="s">
        <v>1615</v>
      </c>
      <c r="P453" s="99" t="s">
        <v>2121</v>
      </c>
      <c r="Q453" s="100">
        <v>2064100</v>
      </c>
      <c r="R453" s="100">
        <f t="shared" si="26"/>
        <v>2111216</v>
      </c>
      <c r="S453" s="100">
        <v>333450</v>
      </c>
      <c r="T453" s="100">
        <v>1777766</v>
      </c>
      <c r="V453" s="98" t="s">
        <v>1645</v>
      </c>
      <c r="W453" s="99" t="s">
        <v>2129</v>
      </c>
      <c r="X453" s="100">
        <v>1661995</v>
      </c>
      <c r="Y453" s="100">
        <f t="shared" si="27"/>
        <v>1889776</v>
      </c>
      <c r="Z453" s="100">
        <v>136450</v>
      </c>
      <c r="AA453" s="100">
        <v>1753326</v>
      </c>
    </row>
    <row r="454" spans="1:27" ht="15">
      <c r="A454" s="98" t="s">
        <v>1692</v>
      </c>
      <c r="B454" s="99" t="s">
        <v>2143</v>
      </c>
      <c r="C454" s="100">
        <v>115600</v>
      </c>
      <c r="D454" s="46">
        <f t="shared" si="24"/>
        <v>257733</v>
      </c>
      <c r="E454" s="100">
        <v>20000</v>
      </c>
      <c r="F454" s="100">
        <v>237733</v>
      </c>
      <c r="H454" s="98" t="s">
        <v>136</v>
      </c>
      <c r="I454" s="99" t="s">
        <v>2184</v>
      </c>
      <c r="J454" s="100">
        <v>6287</v>
      </c>
      <c r="K454" s="46">
        <f t="shared" si="25"/>
        <v>351234</v>
      </c>
      <c r="L454" s="79"/>
      <c r="M454" s="100">
        <v>351234</v>
      </c>
      <c r="O454" s="98" t="s">
        <v>1618</v>
      </c>
      <c r="P454" s="99" t="s">
        <v>2122</v>
      </c>
      <c r="Q454" s="100">
        <v>5759000</v>
      </c>
      <c r="R454" s="100">
        <f t="shared" si="26"/>
        <v>2090962</v>
      </c>
      <c r="S454" s="100">
        <v>552800</v>
      </c>
      <c r="T454" s="100">
        <v>1538162</v>
      </c>
      <c r="V454" s="98" t="s">
        <v>1648</v>
      </c>
      <c r="W454" s="99" t="s">
        <v>2130</v>
      </c>
      <c r="X454" s="100">
        <v>339272</v>
      </c>
      <c r="Y454" s="100">
        <f t="shared" si="27"/>
        <v>7990605</v>
      </c>
      <c r="Z454" s="100">
        <v>172215</v>
      </c>
      <c r="AA454" s="100">
        <v>7818390</v>
      </c>
    </row>
    <row r="455" spans="1:27" ht="15">
      <c r="A455" s="98" t="s">
        <v>1695</v>
      </c>
      <c r="B455" s="99" t="s">
        <v>2221</v>
      </c>
      <c r="C455" s="79"/>
      <c r="D455" s="46">
        <f aca="true" t="shared" si="28" ref="D455:D518">E455+F455</f>
        <v>23195</v>
      </c>
      <c r="E455" s="79"/>
      <c r="F455" s="100">
        <v>23195</v>
      </c>
      <c r="H455" s="98" t="s">
        <v>139</v>
      </c>
      <c r="I455" s="99" t="s">
        <v>2185</v>
      </c>
      <c r="J455" s="100">
        <v>258500</v>
      </c>
      <c r="K455" s="46">
        <f aca="true" t="shared" si="29" ref="K455:K492">L455+M455</f>
        <v>1446119</v>
      </c>
      <c r="L455" s="79"/>
      <c r="M455" s="100">
        <v>1446119</v>
      </c>
      <c r="O455" s="98" t="s">
        <v>1621</v>
      </c>
      <c r="P455" s="99" t="s">
        <v>2123</v>
      </c>
      <c r="Q455" s="79"/>
      <c r="R455" s="100">
        <f aca="true" t="shared" si="30" ref="R455:R518">S455+T455</f>
        <v>6683108</v>
      </c>
      <c r="S455" s="100">
        <v>1463300</v>
      </c>
      <c r="T455" s="100">
        <v>5219808</v>
      </c>
      <c r="V455" s="98" t="s">
        <v>1651</v>
      </c>
      <c r="W455" s="99" t="s">
        <v>2131</v>
      </c>
      <c r="X455" s="100">
        <v>113416</v>
      </c>
      <c r="Y455" s="100">
        <f aca="true" t="shared" si="31" ref="Y455:Y518">Z455+AA455</f>
        <v>610739</v>
      </c>
      <c r="Z455" s="100">
        <v>13000</v>
      </c>
      <c r="AA455" s="100">
        <v>597739</v>
      </c>
    </row>
    <row r="456" spans="1:27" ht="15">
      <c r="A456" s="98" t="s">
        <v>1698</v>
      </c>
      <c r="B456" s="99" t="s">
        <v>2144</v>
      </c>
      <c r="C456" s="79"/>
      <c r="D456" s="46">
        <f t="shared" si="28"/>
        <v>90224</v>
      </c>
      <c r="E456" s="79"/>
      <c r="F456" s="100">
        <v>90224</v>
      </c>
      <c r="H456" s="98" t="s">
        <v>142</v>
      </c>
      <c r="I456" s="99" t="s">
        <v>2186</v>
      </c>
      <c r="J456" s="79"/>
      <c r="K456" s="46">
        <f t="shared" si="29"/>
        <v>13274</v>
      </c>
      <c r="L456" s="79"/>
      <c r="M456" s="100">
        <v>13274</v>
      </c>
      <c r="O456" s="98" t="s">
        <v>1624</v>
      </c>
      <c r="P456" s="99" t="s">
        <v>2262</v>
      </c>
      <c r="Q456" s="100">
        <v>1167111</v>
      </c>
      <c r="R456" s="100">
        <f t="shared" si="30"/>
        <v>13402387</v>
      </c>
      <c r="S456" s="100">
        <v>34602</v>
      </c>
      <c r="T456" s="100">
        <v>13367785</v>
      </c>
      <c r="V456" s="98" t="s">
        <v>1654</v>
      </c>
      <c r="W456" s="99" t="s">
        <v>2132</v>
      </c>
      <c r="X456" s="79"/>
      <c r="Y456" s="100">
        <f t="shared" si="31"/>
        <v>440087</v>
      </c>
      <c r="Z456" s="79"/>
      <c r="AA456" s="100">
        <v>440087</v>
      </c>
    </row>
    <row r="457" spans="1:27" ht="15">
      <c r="A457" s="98" t="s">
        <v>1702</v>
      </c>
      <c r="B457" s="99" t="s">
        <v>2145</v>
      </c>
      <c r="C457" s="100">
        <v>687900</v>
      </c>
      <c r="D457" s="46">
        <f t="shared" si="28"/>
        <v>308997</v>
      </c>
      <c r="E457" s="79"/>
      <c r="F457" s="100">
        <v>308997</v>
      </c>
      <c r="H457" s="98" t="s">
        <v>145</v>
      </c>
      <c r="I457" s="99" t="s">
        <v>2187</v>
      </c>
      <c r="J457" s="79"/>
      <c r="K457" s="46">
        <f t="shared" si="29"/>
        <v>182500</v>
      </c>
      <c r="L457" s="79"/>
      <c r="M457" s="100">
        <v>182500</v>
      </c>
      <c r="O457" s="98" t="s">
        <v>1627</v>
      </c>
      <c r="P457" s="99" t="s">
        <v>2124</v>
      </c>
      <c r="Q457" s="79"/>
      <c r="R457" s="100">
        <f t="shared" si="30"/>
        <v>1770130</v>
      </c>
      <c r="S457" s="100">
        <v>369148</v>
      </c>
      <c r="T457" s="100">
        <v>1400982</v>
      </c>
      <c r="V457" s="98" t="s">
        <v>1657</v>
      </c>
      <c r="W457" s="99" t="s">
        <v>2133</v>
      </c>
      <c r="X457" s="100">
        <v>32000</v>
      </c>
      <c r="Y457" s="100">
        <f t="shared" si="31"/>
        <v>250557</v>
      </c>
      <c r="Z457" s="79"/>
      <c r="AA457" s="100">
        <v>250557</v>
      </c>
    </row>
    <row r="458" spans="1:27" ht="15">
      <c r="A458" s="98" t="s">
        <v>1705</v>
      </c>
      <c r="B458" s="99" t="s">
        <v>2146</v>
      </c>
      <c r="C458" s="100">
        <v>1522400</v>
      </c>
      <c r="D458" s="46">
        <f t="shared" si="28"/>
        <v>1873477</v>
      </c>
      <c r="E458" s="100">
        <v>438250</v>
      </c>
      <c r="F458" s="100">
        <v>1435227</v>
      </c>
      <c r="H458" s="98" t="s">
        <v>148</v>
      </c>
      <c r="I458" s="99" t="s">
        <v>2237</v>
      </c>
      <c r="J458" s="79"/>
      <c r="K458" s="46">
        <f t="shared" si="29"/>
        <v>34725</v>
      </c>
      <c r="L458" s="100">
        <v>7000</v>
      </c>
      <c r="M458" s="100">
        <v>27725</v>
      </c>
      <c r="O458" s="98" t="s">
        <v>1630</v>
      </c>
      <c r="P458" s="99" t="s">
        <v>2332</v>
      </c>
      <c r="Q458" s="100">
        <v>45000</v>
      </c>
      <c r="R458" s="100">
        <f t="shared" si="30"/>
        <v>334821</v>
      </c>
      <c r="S458" s="100">
        <v>16200</v>
      </c>
      <c r="T458" s="100">
        <v>318621</v>
      </c>
      <c r="V458" s="98" t="s">
        <v>1660</v>
      </c>
      <c r="W458" s="99" t="s">
        <v>2134</v>
      </c>
      <c r="X458" s="100">
        <v>212253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1708</v>
      </c>
      <c r="B459" s="99" t="s">
        <v>2147</v>
      </c>
      <c r="C459" s="100">
        <v>3796900</v>
      </c>
      <c r="D459" s="46">
        <f t="shared" si="28"/>
        <v>1606221</v>
      </c>
      <c r="E459" s="100">
        <v>806200</v>
      </c>
      <c r="F459" s="100">
        <v>800021</v>
      </c>
      <c r="H459" s="98" t="s">
        <v>151</v>
      </c>
      <c r="I459" s="99" t="s">
        <v>2188</v>
      </c>
      <c r="J459" s="79"/>
      <c r="K459" s="46">
        <f t="shared" si="29"/>
        <v>999974</v>
      </c>
      <c r="L459" s="79"/>
      <c r="M459" s="100">
        <v>999974</v>
      </c>
      <c r="O459" s="98" t="s">
        <v>1633</v>
      </c>
      <c r="P459" s="99" t="s">
        <v>2125</v>
      </c>
      <c r="Q459" s="100">
        <v>4300</v>
      </c>
      <c r="R459" s="100">
        <f t="shared" si="30"/>
        <v>1889173</v>
      </c>
      <c r="S459" s="100">
        <v>429250</v>
      </c>
      <c r="T459" s="100">
        <v>1459923</v>
      </c>
      <c r="V459" s="98" t="s">
        <v>1663</v>
      </c>
      <c r="W459" s="99" t="s">
        <v>2135</v>
      </c>
      <c r="X459" s="100">
        <v>58750</v>
      </c>
      <c r="Y459" s="100">
        <f t="shared" si="31"/>
        <v>202944</v>
      </c>
      <c r="Z459" s="79"/>
      <c r="AA459" s="100">
        <v>202944</v>
      </c>
    </row>
    <row r="460" spans="1:27" ht="15">
      <c r="A460" s="98" t="s">
        <v>1711</v>
      </c>
      <c r="B460" s="99" t="s">
        <v>2148</v>
      </c>
      <c r="C460" s="79"/>
      <c r="D460" s="46">
        <f t="shared" si="28"/>
        <v>243059</v>
      </c>
      <c r="E460" s="100">
        <v>33800</v>
      </c>
      <c r="F460" s="100">
        <v>209259</v>
      </c>
      <c r="H460" s="98" t="s">
        <v>154</v>
      </c>
      <c r="I460" s="99" t="s">
        <v>2189</v>
      </c>
      <c r="J460" s="79"/>
      <c r="K460" s="46">
        <f t="shared" si="29"/>
        <v>1567863</v>
      </c>
      <c r="L460" s="79"/>
      <c r="M460" s="100">
        <v>1567863</v>
      </c>
      <c r="O460" s="98" t="s">
        <v>1636</v>
      </c>
      <c r="P460" s="99" t="s">
        <v>2126</v>
      </c>
      <c r="Q460" s="100">
        <v>509700</v>
      </c>
      <c r="R460" s="100">
        <f t="shared" si="30"/>
        <v>2379134</v>
      </c>
      <c r="S460" s="100">
        <v>886520</v>
      </c>
      <c r="T460" s="100">
        <v>1492614</v>
      </c>
      <c r="V460" s="98" t="s">
        <v>1666</v>
      </c>
      <c r="W460" s="99" t="s">
        <v>2136</v>
      </c>
      <c r="X460" s="100">
        <v>20719</v>
      </c>
      <c r="Y460" s="100">
        <f t="shared" si="31"/>
        <v>2265190</v>
      </c>
      <c r="Z460" s="100">
        <v>252800</v>
      </c>
      <c r="AA460" s="100">
        <v>2012390</v>
      </c>
    </row>
    <row r="461" spans="1:27" ht="15">
      <c r="A461" s="98" t="s">
        <v>1714</v>
      </c>
      <c r="B461" s="99" t="s">
        <v>2149</v>
      </c>
      <c r="C461" s="100">
        <v>523200</v>
      </c>
      <c r="D461" s="46">
        <f t="shared" si="28"/>
        <v>699215</v>
      </c>
      <c r="E461" s="100">
        <v>137800</v>
      </c>
      <c r="F461" s="100">
        <v>561415</v>
      </c>
      <c r="H461" s="98" t="s">
        <v>157</v>
      </c>
      <c r="I461" s="99" t="s">
        <v>2190</v>
      </c>
      <c r="J461" s="79"/>
      <c r="K461" s="46">
        <f t="shared" si="29"/>
        <v>22585</v>
      </c>
      <c r="L461" s="79"/>
      <c r="M461" s="100">
        <v>22585</v>
      </c>
      <c r="O461" s="98" t="s">
        <v>1639</v>
      </c>
      <c r="P461" s="99" t="s">
        <v>2127</v>
      </c>
      <c r="Q461" s="100">
        <v>3345730</v>
      </c>
      <c r="R461" s="100">
        <f t="shared" si="30"/>
        <v>1785478</v>
      </c>
      <c r="S461" s="100">
        <v>354600</v>
      </c>
      <c r="T461" s="100">
        <v>1430878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1717</v>
      </c>
      <c r="B462" s="99" t="s">
        <v>2150</v>
      </c>
      <c r="C462" s="100">
        <v>329650</v>
      </c>
      <c r="D462" s="46">
        <f t="shared" si="28"/>
        <v>2567421</v>
      </c>
      <c r="E462" s="100">
        <v>275050</v>
      </c>
      <c r="F462" s="100">
        <v>2292371</v>
      </c>
      <c r="H462" s="98" t="s">
        <v>160</v>
      </c>
      <c r="I462" s="99" t="s">
        <v>2191</v>
      </c>
      <c r="J462" s="79"/>
      <c r="K462" s="46">
        <f t="shared" si="29"/>
        <v>5521504</v>
      </c>
      <c r="L462" s="79"/>
      <c r="M462" s="100">
        <v>5521504</v>
      </c>
      <c r="O462" s="98" t="s">
        <v>1642</v>
      </c>
      <c r="P462" s="99" t="s">
        <v>2128</v>
      </c>
      <c r="Q462" s="100">
        <v>1303700</v>
      </c>
      <c r="R462" s="100">
        <f t="shared" si="30"/>
        <v>10192278</v>
      </c>
      <c r="S462" s="100">
        <v>2317450</v>
      </c>
      <c r="T462" s="100">
        <v>7874828</v>
      </c>
      <c r="V462" s="98" t="s">
        <v>1672</v>
      </c>
      <c r="W462" s="99" t="s">
        <v>2138</v>
      </c>
      <c r="X462" s="100">
        <v>34450</v>
      </c>
      <c r="Y462" s="100">
        <f t="shared" si="31"/>
        <v>43179785</v>
      </c>
      <c r="Z462" s="100">
        <v>12750</v>
      </c>
      <c r="AA462" s="100">
        <v>43167035</v>
      </c>
    </row>
    <row r="463" spans="1:27" ht="15">
      <c r="A463" s="98" t="s">
        <v>1720</v>
      </c>
      <c r="B463" s="99" t="s">
        <v>2318</v>
      </c>
      <c r="C463" s="79"/>
      <c r="D463" s="46">
        <f t="shared" si="28"/>
        <v>23500</v>
      </c>
      <c r="E463" s="79"/>
      <c r="F463" s="100">
        <v>23500</v>
      </c>
      <c r="H463" s="98" t="s">
        <v>163</v>
      </c>
      <c r="I463" s="99" t="s">
        <v>2192</v>
      </c>
      <c r="J463" s="79"/>
      <c r="K463" s="46">
        <f t="shared" si="29"/>
        <v>31600</v>
      </c>
      <c r="L463" s="79"/>
      <c r="M463" s="100">
        <v>31600</v>
      </c>
      <c r="O463" s="98" t="s">
        <v>1645</v>
      </c>
      <c r="P463" s="99" t="s">
        <v>2129</v>
      </c>
      <c r="Q463" s="100">
        <v>1328600</v>
      </c>
      <c r="R463" s="100">
        <f t="shared" si="30"/>
        <v>5738576</v>
      </c>
      <c r="S463" s="100">
        <v>1512250</v>
      </c>
      <c r="T463" s="100">
        <v>4226326</v>
      </c>
      <c r="V463" s="98" t="s">
        <v>1675</v>
      </c>
      <c r="W463" s="99" t="s">
        <v>2139</v>
      </c>
      <c r="X463" s="100">
        <v>128000</v>
      </c>
      <c r="Y463" s="100">
        <f t="shared" si="31"/>
        <v>967175</v>
      </c>
      <c r="Z463" s="79"/>
      <c r="AA463" s="100">
        <v>967175</v>
      </c>
    </row>
    <row r="464" spans="1:27" ht="15">
      <c r="A464" s="98" t="s">
        <v>1723</v>
      </c>
      <c r="B464" s="99" t="s">
        <v>1928</v>
      </c>
      <c r="C464" s="100">
        <v>1252703</v>
      </c>
      <c r="D464" s="46">
        <f t="shared" si="28"/>
        <v>1802758</v>
      </c>
      <c r="E464" s="100">
        <v>195685</v>
      </c>
      <c r="F464" s="100">
        <v>1607073</v>
      </c>
      <c r="H464" s="98" t="s">
        <v>166</v>
      </c>
      <c r="I464" s="99" t="s">
        <v>2193</v>
      </c>
      <c r="J464" s="79"/>
      <c r="K464" s="46">
        <f t="shared" si="29"/>
        <v>2517465</v>
      </c>
      <c r="L464" s="79"/>
      <c r="M464" s="100">
        <v>2517465</v>
      </c>
      <c r="O464" s="98" t="s">
        <v>1648</v>
      </c>
      <c r="P464" s="99" t="s">
        <v>2130</v>
      </c>
      <c r="Q464" s="100">
        <v>383000</v>
      </c>
      <c r="R464" s="100">
        <f t="shared" si="30"/>
        <v>1101281</v>
      </c>
      <c r="S464" s="100">
        <v>296000</v>
      </c>
      <c r="T464" s="100">
        <v>805281</v>
      </c>
      <c r="V464" s="98" t="s">
        <v>1678</v>
      </c>
      <c r="W464" s="99" t="s">
        <v>2140</v>
      </c>
      <c r="X464" s="100">
        <v>1031470</v>
      </c>
      <c r="Y464" s="100">
        <f t="shared" si="31"/>
        <v>1144871</v>
      </c>
      <c r="Z464" s="79"/>
      <c r="AA464" s="100">
        <v>1144871</v>
      </c>
    </row>
    <row r="465" spans="1:27" ht="15">
      <c r="A465" s="98" t="s">
        <v>1725</v>
      </c>
      <c r="B465" s="99" t="s">
        <v>2151</v>
      </c>
      <c r="C465" s="79"/>
      <c r="D465" s="46">
        <f t="shared" si="28"/>
        <v>1128998</v>
      </c>
      <c r="E465" s="100">
        <v>150000</v>
      </c>
      <c r="F465" s="100">
        <v>978998</v>
      </c>
      <c r="H465" s="98" t="s">
        <v>169</v>
      </c>
      <c r="I465" s="99" t="s">
        <v>2194</v>
      </c>
      <c r="J465" s="79"/>
      <c r="K465" s="46">
        <f t="shared" si="29"/>
        <v>1082605</v>
      </c>
      <c r="L465" s="79"/>
      <c r="M465" s="100">
        <v>1082605</v>
      </c>
      <c r="O465" s="98" t="s">
        <v>1651</v>
      </c>
      <c r="P465" s="99" t="s">
        <v>2131</v>
      </c>
      <c r="Q465" s="100">
        <v>467800</v>
      </c>
      <c r="R465" s="100">
        <f t="shared" si="30"/>
        <v>330478</v>
      </c>
      <c r="S465" s="100">
        <v>118900</v>
      </c>
      <c r="T465" s="100">
        <v>211578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15</v>
      </c>
      <c r="B466" s="99" t="s">
        <v>2152</v>
      </c>
      <c r="C466" s="100">
        <v>462913</v>
      </c>
      <c r="D466" s="46">
        <f t="shared" si="28"/>
        <v>1951520</v>
      </c>
      <c r="E466" s="100">
        <v>83501</v>
      </c>
      <c r="F466" s="100">
        <v>1868019</v>
      </c>
      <c r="H466" s="98" t="s">
        <v>172</v>
      </c>
      <c r="I466" s="99" t="s">
        <v>2195</v>
      </c>
      <c r="J466" s="79"/>
      <c r="K466" s="46">
        <f t="shared" si="29"/>
        <v>17765</v>
      </c>
      <c r="L466" s="79"/>
      <c r="M466" s="100">
        <v>17765</v>
      </c>
      <c r="O466" s="98" t="s">
        <v>1654</v>
      </c>
      <c r="P466" s="99" t="s">
        <v>2132</v>
      </c>
      <c r="Q466" s="100">
        <v>143528</v>
      </c>
      <c r="R466" s="100">
        <f t="shared" si="30"/>
        <v>32278</v>
      </c>
      <c r="S466" s="79"/>
      <c r="T466" s="100">
        <v>32278</v>
      </c>
      <c r="V466" s="98" t="s">
        <v>1689</v>
      </c>
      <c r="W466" s="99" t="s">
        <v>2142</v>
      </c>
      <c r="X466" s="100">
        <v>6200</v>
      </c>
      <c r="Y466" s="100">
        <f t="shared" si="31"/>
        <v>81022</v>
      </c>
      <c r="Z466" s="79"/>
      <c r="AA466" s="100">
        <v>81022</v>
      </c>
    </row>
    <row r="467" spans="1:27" ht="15">
      <c r="A467" s="98" t="s">
        <v>18</v>
      </c>
      <c r="B467" s="99" t="s">
        <v>2153</v>
      </c>
      <c r="C467" s="79"/>
      <c r="D467" s="46">
        <f t="shared" si="28"/>
        <v>299711</v>
      </c>
      <c r="E467" s="79"/>
      <c r="F467" s="100">
        <v>299711</v>
      </c>
      <c r="H467" s="98" t="s">
        <v>175</v>
      </c>
      <c r="I467" s="99" t="s">
        <v>2196</v>
      </c>
      <c r="J467" s="100">
        <v>216100</v>
      </c>
      <c r="K467" s="46">
        <f t="shared" si="29"/>
        <v>2705528</v>
      </c>
      <c r="L467" s="79"/>
      <c r="M467" s="100">
        <v>2705528</v>
      </c>
      <c r="O467" s="98" t="s">
        <v>1657</v>
      </c>
      <c r="P467" s="99" t="s">
        <v>2133</v>
      </c>
      <c r="Q467" s="79"/>
      <c r="R467" s="100">
        <f t="shared" si="30"/>
        <v>44340</v>
      </c>
      <c r="S467" s="79"/>
      <c r="T467" s="100">
        <v>44340</v>
      </c>
      <c r="V467" s="98" t="s">
        <v>1692</v>
      </c>
      <c r="W467" s="99" t="s">
        <v>2143</v>
      </c>
      <c r="X467" s="100">
        <v>46000</v>
      </c>
      <c r="Y467" s="100">
        <f t="shared" si="31"/>
        <v>4966055</v>
      </c>
      <c r="Z467" s="79"/>
      <c r="AA467" s="100">
        <v>4966055</v>
      </c>
    </row>
    <row r="468" spans="1:27" ht="15">
      <c r="A468" s="98" t="s">
        <v>21</v>
      </c>
      <c r="B468" s="99" t="s">
        <v>2265</v>
      </c>
      <c r="C468" s="79"/>
      <c r="D468" s="46">
        <f t="shared" si="28"/>
        <v>33500</v>
      </c>
      <c r="E468" s="100">
        <v>33500</v>
      </c>
      <c r="F468" s="79"/>
      <c r="H468" s="98" t="s">
        <v>178</v>
      </c>
      <c r="I468" s="99" t="s">
        <v>1846</v>
      </c>
      <c r="J468" s="79"/>
      <c r="K468" s="46">
        <f t="shared" si="29"/>
        <v>521199</v>
      </c>
      <c r="L468" s="79"/>
      <c r="M468" s="100">
        <v>521199</v>
      </c>
      <c r="O468" s="98" t="s">
        <v>1660</v>
      </c>
      <c r="P468" s="99" t="s">
        <v>2134</v>
      </c>
      <c r="Q468" s="100">
        <v>267360</v>
      </c>
      <c r="R468" s="100">
        <f t="shared" si="30"/>
        <v>105365</v>
      </c>
      <c r="S468" s="100">
        <v>57500</v>
      </c>
      <c r="T468" s="100">
        <v>47865</v>
      </c>
      <c r="V468" s="98" t="s">
        <v>1695</v>
      </c>
      <c r="W468" s="99" t="s">
        <v>2221</v>
      </c>
      <c r="X468" s="100">
        <v>37553</v>
      </c>
      <c r="Y468" s="100">
        <f t="shared" si="31"/>
        <v>708416</v>
      </c>
      <c r="Z468" s="100">
        <v>1500</v>
      </c>
      <c r="AA468" s="100">
        <v>706916</v>
      </c>
    </row>
    <row r="469" spans="1:27" ht="15">
      <c r="A469" s="98" t="s">
        <v>24</v>
      </c>
      <c r="B469" s="99" t="s">
        <v>2154</v>
      </c>
      <c r="C469" s="100">
        <v>1154601</v>
      </c>
      <c r="D469" s="46">
        <f t="shared" si="28"/>
        <v>1020504</v>
      </c>
      <c r="E469" s="100">
        <v>500</v>
      </c>
      <c r="F469" s="100">
        <v>1020004</v>
      </c>
      <c r="H469" s="98" t="s">
        <v>180</v>
      </c>
      <c r="I469" s="99" t="s">
        <v>2197</v>
      </c>
      <c r="J469" s="100">
        <v>785000</v>
      </c>
      <c r="K469" s="46">
        <f t="shared" si="29"/>
        <v>1774277</v>
      </c>
      <c r="L469" s="100">
        <v>1</v>
      </c>
      <c r="M469" s="100">
        <v>1774276</v>
      </c>
      <c r="O469" s="98" t="s">
        <v>1663</v>
      </c>
      <c r="P469" s="99" t="s">
        <v>2135</v>
      </c>
      <c r="Q469" s="100">
        <v>208500</v>
      </c>
      <c r="R469" s="100">
        <f t="shared" si="30"/>
        <v>255416</v>
      </c>
      <c r="S469" s="79"/>
      <c r="T469" s="100">
        <v>255416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27</v>
      </c>
      <c r="B470" s="99" t="s">
        <v>2236</v>
      </c>
      <c r="C470" s="79"/>
      <c r="D470" s="46">
        <f t="shared" si="28"/>
        <v>347335</v>
      </c>
      <c r="E470" s="79"/>
      <c r="F470" s="100">
        <v>347335</v>
      </c>
      <c r="H470" s="98" t="s">
        <v>183</v>
      </c>
      <c r="I470" s="99" t="s">
        <v>1977</v>
      </c>
      <c r="J470" s="79"/>
      <c r="K470" s="46">
        <f t="shared" si="29"/>
        <v>370325</v>
      </c>
      <c r="L470" s="100">
        <v>48000</v>
      </c>
      <c r="M470" s="100">
        <v>322325</v>
      </c>
      <c r="O470" s="98" t="s">
        <v>1666</v>
      </c>
      <c r="P470" s="99" t="s">
        <v>2136</v>
      </c>
      <c r="Q470" s="79"/>
      <c r="R470" s="100">
        <f t="shared" si="30"/>
        <v>248358</v>
      </c>
      <c r="S470" s="100">
        <v>1400</v>
      </c>
      <c r="T470" s="100">
        <v>246958</v>
      </c>
      <c r="V470" s="98" t="s">
        <v>1702</v>
      </c>
      <c r="W470" s="99" t="s">
        <v>2145</v>
      </c>
      <c r="X470" s="100">
        <v>56750</v>
      </c>
      <c r="Y470" s="100">
        <f t="shared" si="31"/>
        <v>24199870</v>
      </c>
      <c r="Z470" s="100">
        <v>166000</v>
      </c>
      <c r="AA470" s="100">
        <v>24033870</v>
      </c>
    </row>
    <row r="471" spans="1:27" ht="15">
      <c r="A471" s="98" t="s">
        <v>30</v>
      </c>
      <c r="B471" s="99" t="s">
        <v>2155</v>
      </c>
      <c r="C471" s="79"/>
      <c r="D471" s="46">
        <f t="shared" si="28"/>
        <v>11901</v>
      </c>
      <c r="E471" s="79"/>
      <c r="F471" s="100">
        <v>11901</v>
      </c>
      <c r="H471" s="98" t="s">
        <v>185</v>
      </c>
      <c r="I471" s="99" t="s">
        <v>2198</v>
      </c>
      <c r="J471" s="100">
        <v>20000</v>
      </c>
      <c r="K471" s="46">
        <f t="shared" si="29"/>
        <v>1083675</v>
      </c>
      <c r="L471" s="79"/>
      <c r="M471" s="100">
        <v>1083675</v>
      </c>
      <c r="O471" s="98" t="s">
        <v>1669</v>
      </c>
      <c r="P471" s="99" t="s">
        <v>2137</v>
      </c>
      <c r="Q471" s="100">
        <v>1800</v>
      </c>
      <c r="R471" s="100">
        <f t="shared" si="30"/>
        <v>345668</v>
      </c>
      <c r="S471" s="79"/>
      <c r="T471" s="100">
        <v>345668</v>
      </c>
      <c r="V471" s="98" t="s">
        <v>1705</v>
      </c>
      <c r="W471" s="99" t="s">
        <v>2146</v>
      </c>
      <c r="X471" s="100">
        <v>2554954</v>
      </c>
      <c r="Y471" s="100">
        <f t="shared" si="31"/>
        <v>57157626</v>
      </c>
      <c r="Z471" s="100">
        <v>43542532</v>
      </c>
      <c r="AA471" s="100">
        <v>13615094</v>
      </c>
    </row>
    <row r="472" spans="1:27" ht="15">
      <c r="A472" s="98" t="s">
        <v>32</v>
      </c>
      <c r="B472" s="99" t="s">
        <v>2156</v>
      </c>
      <c r="C472" s="100">
        <v>234900</v>
      </c>
      <c r="D472" s="46">
        <f t="shared" si="28"/>
        <v>418549</v>
      </c>
      <c r="E472" s="79"/>
      <c r="F472" s="100">
        <v>418549</v>
      </c>
      <c r="H472" s="98" t="s">
        <v>191</v>
      </c>
      <c r="I472" s="99" t="s">
        <v>2200</v>
      </c>
      <c r="J472" s="100">
        <v>1200</v>
      </c>
      <c r="K472" s="46">
        <f t="shared" si="29"/>
        <v>0</v>
      </c>
      <c r="L472" s="79"/>
      <c r="M472" s="79"/>
      <c r="O472" s="98" t="s">
        <v>1672</v>
      </c>
      <c r="P472" s="99" t="s">
        <v>2138</v>
      </c>
      <c r="Q472" s="79"/>
      <c r="R472" s="100">
        <f t="shared" si="30"/>
        <v>2396937</v>
      </c>
      <c r="S472" s="100">
        <v>97400</v>
      </c>
      <c r="T472" s="100">
        <v>2299537</v>
      </c>
      <c r="V472" s="98" t="s">
        <v>1708</v>
      </c>
      <c r="W472" s="99" t="s">
        <v>2147</v>
      </c>
      <c r="X472" s="79"/>
      <c r="Y472" s="100">
        <f t="shared" si="31"/>
        <v>1806208</v>
      </c>
      <c r="Z472" s="79"/>
      <c r="AA472" s="100">
        <v>1806208</v>
      </c>
    </row>
    <row r="473" spans="1:27" ht="15">
      <c r="A473" s="98" t="s">
        <v>35</v>
      </c>
      <c r="B473" s="99" t="s">
        <v>2157</v>
      </c>
      <c r="C473" s="79"/>
      <c r="D473" s="46">
        <f t="shared" si="28"/>
        <v>122500</v>
      </c>
      <c r="E473" s="100">
        <v>122500</v>
      </c>
      <c r="F473" s="79"/>
      <c r="H473" s="98" t="s">
        <v>192</v>
      </c>
      <c r="I473" s="99" t="s">
        <v>2201</v>
      </c>
      <c r="J473" s="100">
        <v>17700</v>
      </c>
      <c r="K473" s="46">
        <f t="shared" si="29"/>
        <v>15000</v>
      </c>
      <c r="L473" s="79"/>
      <c r="M473" s="100">
        <v>15000</v>
      </c>
      <c r="O473" s="98" t="s">
        <v>1675</v>
      </c>
      <c r="P473" s="99" t="s">
        <v>2139</v>
      </c>
      <c r="Q473" s="100">
        <v>175000</v>
      </c>
      <c r="R473" s="100">
        <f t="shared" si="30"/>
        <v>508166</v>
      </c>
      <c r="S473" s="100">
        <v>45000</v>
      </c>
      <c r="T473" s="100">
        <v>463166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38</v>
      </c>
      <c r="B474" s="99" t="s">
        <v>2158</v>
      </c>
      <c r="C474" s="79"/>
      <c r="D474" s="46">
        <f t="shared" si="28"/>
        <v>519784</v>
      </c>
      <c r="E474" s="79"/>
      <c r="F474" s="100">
        <v>519784</v>
      </c>
      <c r="H474" s="98" t="s">
        <v>193</v>
      </c>
      <c r="I474" s="99" t="s">
        <v>2334</v>
      </c>
      <c r="J474" s="79"/>
      <c r="K474" s="46">
        <f t="shared" si="29"/>
        <v>1</v>
      </c>
      <c r="L474" s="79"/>
      <c r="M474" s="100">
        <v>1</v>
      </c>
      <c r="O474" s="98" t="s">
        <v>1678</v>
      </c>
      <c r="P474" s="99" t="s">
        <v>2140</v>
      </c>
      <c r="Q474" s="100">
        <v>791204</v>
      </c>
      <c r="R474" s="100">
        <f t="shared" si="30"/>
        <v>380707</v>
      </c>
      <c r="S474" s="79"/>
      <c r="T474" s="100">
        <v>380707</v>
      </c>
      <c r="V474" s="98" t="s">
        <v>1714</v>
      </c>
      <c r="W474" s="99" t="s">
        <v>2149</v>
      </c>
      <c r="X474" s="100">
        <v>808101</v>
      </c>
      <c r="Y474" s="100">
        <f t="shared" si="31"/>
        <v>8856881</v>
      </c>
      <c r="Z474" s="100">
        <v>352000</v>
      </c>
      <c r="AA474" s="100">
        <v>8504881</v>
      </c>
    </row>
    <row r="475" spans="1:27" ht="15">
      <c r="A475" s="98" t="s">
        <v>41</v>
      </c>
      <c r="B475" s="99" t="s">
        <v>2159</v>
      </c>
      <c r="C475" s="100">
        <v>150000</v>
      </c>
      <c r="D475" s="46">
        <f t="shared" si="28"/>
        <v>153150</v>
      </c>
      <c r="E475" s="79"/>
      <c r="F475" s="100">
        <v>153150</v>
      </c>
      <c r="H475" s="98" t="s">
        <v>194</v>
      </c>
      <c r="I475" s="99" t="s">
        <v>2202</v>
      </c>
      <c r="J475" s="79"/>
      <c r="K475" s="46">
        <f t="shared" si="29"/>
        <v>145669</v>
      </c>
      <c r="L475" s="100">
        <v>65769</v>
      </c>
      <c r="M475" s="100">
        <v>79900</v>
      </c>
      <c r="O475" s="98" t="s">
        <v>1681</v>
      </c>
      <c r="P475" s="99" t="s">
        <v>2141</v>
      </c>
      <c r="Q475" s="79"/>
      <c r="R475" s="100">
        <f t="shared" si="30"/>
        <v>918249</v>
      </c>
      <c r="S475" s="79"/>
      <c r="T475" s="100">
        <v>918249</v>
      </c>
      <c r="V475" s="98" t="s">
        <v>1717</v>
      </c>
      <c r="W475" s="99" t="s">
        <v>2150</v>
      </c>
      <c r="X475" s="100">
        <v>17670180</v>
      </c>
      <c r="Y475" s="100">
        <f t="shared" si="31"/>
        <v>41661811</v>
      </c>
      <c r="Z475" s="100">
        <v>3453500</v>
      </c>
      <c r="AA475" s="100">
        <v>38208311</v>
      </c>
    </row>
    <row r="476" spans="1:27" ht="15">
      <c r="A476" s="98" t="s">
        <v>43</v>
      </c>
      <c r="B476" s="99" t="s">
        <v>2160</v>
      </c>
      <c r="C476" s="100">
        <v>1234850</v>
      </c>
      <c r="D476" s="46">
        <f t="shared" si="28"/>
        <v>1094507</v>
      </c>
      <c r="E476" s="100">
        <v>414325</v>
      </c>
      <c r="F476" s="100">
        <v>680182</v>
      </c>
      <c r="H476" s="98" t="s">
        <v>198</v>
      </c>
      <c r="I476" s="99" t="s">
        <v>1928</v>
      </c>
      <c r="J476" s="79"/>
      <c r="K476" s="46">
        <f t="shared" si="29"/>
        <v>38458</v>
      </c>
      <c r="L476" s="100">
        <v>2500</v>
      </c>
      <c r="M476" s="100">
        <v>35958</v>
      </c>
      <c r="O476" s="98" t="s">
        <v>1689</v>
      </c>
      <c r="P476" s="99" t="s">
        <v>2142</v>
      </c>
      <c r="Q476" s="79"/>
      <c r="R476" s="100">
        <f t="shared" si="30"/>
        <v>378650</v>
      </c>
      <c r="S476" s="100">
        <v>23136</v>
      </c>
      <c r="T476" s="100">
        <v>355514</v>
      </c>
      <c r="V476" s="98" t="s">
        <v>1720</v>
      </c>
      <c r="W476" s="99" t="s">
        <v>2318</v>
      </c>
      <c r="X476" s="79"/>
      <c r="Y476" s="100">
        <f t="shared" si="31"/>
        <v>245500</v>
      </c>
      <c r="Z476" s="79"/>
      <c r="AA476" s="100">
        <v>245500</v>
      </c>
    </row>
    <row r="477" spans="1:27" ht="15">
      <c r="A477" s="98" t="s">
        <v>46</v>
      </c>
      <c r="B477" s="99" t="s">
        <v>2161</v>
      </c>
      <c r="C477" s="79"/>
      <c r="D477" s="46">
        <f t="shared" si="28"/>
        <v>368485</v>
      </c>
      <c r="E477" s="100">
        <v>27500</v>
      </c>
      <c r="F477" s="100">
        <v>340985</v>
      </c>
      <c r="H477" s="98" t="s">
        <v>201</v>
      </c>
      <c r="I477" s="99" t="s">
        <v>2203</v>
      </c>
      <c r="J477" s="100">
        <v>5000</v>
      </c>
      <c r="K477" s="46">
        <f t="shared" si="29"/>
        <v>74850</v>
      </c>
      <c r="L477" s="79"/>
      <c r="M477" s="100">
        <v>74850</v>
      </c>
      <c r="O477" s="98" t="s">
        <v>1692</v>
      </c>
      <c r="P477" s="99" t="s">
        <v>2143</v>
      </c>
      <c r="Q477" s="100">
        <v>361010</v>
      </c>
      <c r="R477" s="100">
        <f t="shared" si="30"/>
        <v>1165880</v>
      </c>
      <c r="S477" s="100">
        <v>201750</v>
      </c>
      <c r="T477" s="100">
        <v>964130</v>
      </c>
      <c r="V477" s="98" t="s">
        <v>1723</v>
      </c>
      <c r="W477" s="99" t="s">
        <v>1928</v>
      </c>
      <c r="X477" s="100">
        <v>3705737</v>
      </c>
      <c r="Y477" s="100">
        <f t="shared" si="31"/>
        <v>34855908</v>
      </c>
      <c r="Z477" s="100">
        <v>949002</v>
      </c>
      <c r="AA477" s="100">
        <v>33906906</v>
      </c>
    </row>
    <row r="478" spans="1:27" ht="15">
      <c r="A478" s="98" t="s">
        <v>53</v>
      </c>
      <c r="B478" s="99" t="s">
        <v>2162</v>
      </c>
      <c r="C478" s="79"/>
      <c r="D478" s="46">
        <f t="shared" si="28"/>
        <v>279625</v>
      </c>
      <c r="E478" s="100">
        <v>121100</v>
      </c>
      <c r="F478" s="100">
        <v>158525</v>
      </c>
      <c r="H478" s="98" t="s">
        <v>204</v>
      </c>
      <c r="I478" s="99" t="s">
        <v>1898</v>
      </c>
      <c r="J478" s="100">
        <v>35571</v>
      </c>
      <c r="K478" s="46">
        <f t="shared" si="29"/>
        <v>70388</v>
      </c>
      <c r="L478" s="100">
        <v>7856</v>
      </c>
      <c r="M478" s="100">
        <v>62532</v>
      </c>
      <c r="O478" s="98" t="s">
        <v>1695</v>
      </c>
      <c r="P478" s="99" t="s">
        <v>2221</v>
      </c>
      <c r="Q478" s="100">
        <v>312608</v>
      </c>
      <c r="R478" s="100">
        <f t="shared" si="30"/>
        <v>192814</v>
      </c>
      <c r="S478" s="100">
        <v>78650</v>
      </c>
      <c r="T478" s="100">
        <v>114164</v>
      </c>
      <c r="V478" s="98" t="s">
        <v>1725</v>
      </c>
      <c r="W478" s="99" t="s">
        <v>2151</v>
      </c>
      <c r="X478" s="79"/>
      <c r="Y478" s="100">
        <f t="shared" si="31"/>
        <v>351778</v>
      </c>
      <c r="Z478" s="79"/>
      <c r="AA478" s="100">
        <v>351778</v>
      </c>
    </row>
    <row r="479" spans="1:27" ht="15">
      <c r="A479" s="98" t="s">
        <v>56</v>
      </c>
      <c r="B479" s="99" t="s">
        <v>2222</v>
      </c>
      <c r="C479" s="79"/>
      <c r="D479" s="46">
        <f t="shared" si="28"/>
        <v>51300</v>
      </c>
      <c r="E479" s="79"/>
      <c r="F479" s="100">
        <v>51300</v>
      </c>
      <c r="H479" s="98" t="s">
        <v>207</v>
      </c>
      <c r="I479" s="99" t="s">
        <v>2204</v>
      </c>
      <c r="J479" s="79"/>
      <c r="K479" s="46">
        <f t="shared" si="29"/>
        <v>915830</v>
      </c>
      <c r="L479" s="79"/>
      <c r="M479" s="100">
        <v>915830</v>
      </c>
      <c r="O479" s="98" t="s">
        <v>1698</v>
      </c>
      <c r="P479" s="99" t="s">
        <v>2144</v>
      </c>
      <c r="Q479" s="100">
        <v>21000</v>
      </c>
      <c r="R479" s="100">
        <f t="shared" si="30"/>
        <v>972970</v>
      </c>
      <c r="S479" s="79"/>
      <c r="T479" s="100">
        <v>972970</v>
      </c>
      <c r="V479" s="98" t="s">
        <v>15</v>
      </c>
      <c r="W479" s="99" t="s">
        <v>2152</v>
      </c>
      <c r="X479" s="100">
        <v>1708138</v>
      </c>
      <c r="Y479" s="100">
        <f t="shared" si="31"/>
        <v>3096165</v>
      </c>
      <c r="Z479" s="79"/>
      <c r="AA479" s="100">
        <v>3096165</v>
      </c>
    </row>
    <row r="480" spans="1:27" ht="15">
      <c r="A480" s="98" t="s">
        <v>59</v>
      </c>
      <c r="B480" s="99" t="s">
        <v>2163</v>
      </c>
      <c r="C480" s="100">
        <v>459000</v>
      </c>
      <c r="D480" s="46">
        <f t="shared" si="28"/>
        <v>160013</v>
      </c>
      <c r="E480" s="100">
        <v>5100</v>
      </c>
      <c r="F480" s="100">
        <v>154913</v>
      </c>
      <c r="H480" s="98" t="s">
        <v>212</v>
      </c>
      <c r="I480" s="99" t="s">
        <v>2206</v>
      </c>
      <c r="J480" s="79"/>
      <c r="K480" s="46">
        <f t="shared" si="29"/>
        <v>43853</v>
      </c>
      <c r="L480" s="79"/>
      <c r="M480" s="100">
        <v>43853</v>
      </c>
      <c r="O480" s="98" t="s">
        <v>1702</v>
      </c>
      <c r="P480" s="99" t="s">
        <v>2145</v>
      </c>
      <c r="Q480" s="100">
        <v>687900</v>
      </c>
      <c r="R480" s="100">
        <f t="shared" si="30"/>
        <v>2399044</v>
      </c>
      <c r="S480" s="100">
        <v>725500</v>
      </c>
      <c r="T480" s="100">
        <v>1673544</v>
      </c>
      <c r="V480" s="98" t="s">
        <v>18</v>
      </c>
      <c r="W480" s="99" t="s">
        <v>2153</v>
      </c>
      <c r="X480" s="79"/>
      <c r="Y480" s="100">
        <f t="shared" si="31"/>
        <v>209206</v>
      </c>
      <c r="Z480" s="79"/>
      <c r="AA480" s="100">
        <v>209206</v>
      </c>
    </row>
    <row r="481" spans="1:27" ht="15">
      <c r="A481" s="98" t="s">
        <v>65</v>
      </c>
      <c r="B481" s="99" t="s">
        <v>2165</v>
      </c>
      <c r="C481" s="79"/>
      <c r="D481" s="46">
        <f t="shared" si="28"/>
        <v>50209</v>
      </c>
      <c r="E481" s="79"/>
      <c r="F481" s="100">
        <v>50209</v>
      </c>
      <c r="H481" s="98" t="s">
        <v>214</v>
      </c>
      <c r="I481" s="99" t="s">
        <v>2207</v>
      </c>
      <c r="J481" s="79"/>
      <c r="K481" s="46">
        <f t="shared" si="29"/>
        <v>37700</v>
      </c>
      <c r="L481" s="100">
        <v>32600</v>
      </c>
      <c r="M481" s="100">
        <v>5100</v>
      </c>
      <c r="O481" s="98" t="s">
        <v>1705</v>
      </c>
      <c r="P481" s="99" t="s">
        <v>2146</v>
      </c>
      <c r="Q481" s="100">
        <v>2667200</v>
      </c>
      <c r="R481" s="100">
        <f t="shared" si="30"/>
        <v>10223280</v>
      </c>
      <c r="S481" s="100">
        <v>2703709</v>
      </c>
      <c r="T481" s="100">
        <v>7519571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68</v>
      </c>
      <c r="B482" s="99" t="s">
        <v>2166</v>
      </c>
      <c r="C482" s="79"/>
      <c r="D482" s="46">
        <f t="shared" si="28"/>
        <v>113154</v>
      </c>
      <c r="E482" s="79"/>
      <c r="F482" s="100">
        <v>113154</v>
      </c>
      <c r="H482" s="98" t="s">
        <v>217</v>
      </c>
      <c r="I482" s="99" t="s">
        <v>2208</v>
      </c>
      <c r="J482" s="79"/>
      <c r="K482" s="46">
        <f t="shared" si="29"/>
        <v>146405</v>
      </c>
      <c r="L482" s="100">
        <v>5000</v>
      </c>
      <c r="M482" s="100">
        <v>141405</v>
      </c>
      <c r="O482" s="98" t="s">
        <v>1708</v>
      </c>
      <c r="P482" s="99" t="s">
        <v>2147</v>
      </c>
      <c r="Q482" s="100">
        <v>5477916</v>
      </c>
      <c r="R482" s="100">
        <f t="shared" si="30"/>
        <v>6359484</v>
      </c>
      <c r="S482" s="100">
        <v>2719490</v>
      </c>
      <c r="T482" s="100">
        <v>3639994</v>
      </c>
      <c r="V482" s="98" t="s">
        <v>24</v>
      </c>
      <c r="W482" s="99" t="s">
        <v>2154</v>
      </c>
      <c r="X482" s="100">
        <v>40001</v>
      </c>
      <c r="Y482" s="100">
        <f t="shared" si="31"/>
        <v>16227586</v>
      </c>
      <c r="Z482" s="100">
        <v>642036</v>
      </c>
      <c r="AA482" s="100">
        <v>15585550</v>
      </c>
    </row>
    <row r="483" spans="1:27" ht="15">
      <c r="A483" s="98" t="s">
        <v>71</v>
      </c>
      <c r="B483" s="99" t="s">
        <v>2167</v>
      </c>
      <c r="C483" s="79"/>
      <c r="D483" s="46">
        <f t="shared" si="28"/>
        <v>141865</v>
      </c>
      <c r="E483" s="79"/>
      <c r="F483" s="100">
        <v>141865</v>
      </c>
      <c r="H483" s="98" t="s">
        <v>220</v>
      </c>
      <c r="I483" s="99" t="s">
        <v>2209</v>
      </c>
      <c r="J483" s="100">
        <v>10000</v>
      </c>
      <c r="K483" s="46">
        <f t="shared" si="29"/>
        <v>2175</v>
      </c>
      <c r="L483" s="79"/>
      <c r="M483" s="100">
        <v>2175</v>
      </c>
      <c r="O483" s="98" t="s">
        <v>1711</v>
      </c>
      <c r="P483" s="99" t="s">
        <v>2148</v>
      </c>
      <c r="Q483" s="79"/>
      <c r="R483" s="100">
        <f t="shared" si="30"/>
        <v>2833157</v>
      </c>
      <c r="S483" s="100">
        <v>33800</v>
      </c>
      <c r="T483" s="100">
        <v>2799357</v>
      </c>
      <c r="V483" s="98" t="s">
        <v>27</v>
      </c>
      <c r="W483" s="99" t="s">
        <v>2236</v>
      </c>
      <c r="X483" s="100">
        <v>2421436</v>
      </c>
      <c r="Y483" s="100">
        <f t="shared" si="31"/>
        <v>4172881</v>
      </c>
      <c r="Z483" s="100">
        <v>3270626</v>
      </c>
      <c r="AA483" s="100">
        <v>902255</v>
      </c>
    </row>
    <row r="484" spans="1:27" ht="15">
      <c r="A484" s="98" t="s">
        <v>74</v>
      </c>
      <c r="B484" s="99" t="s">
        <v>2168</v>
      </c>
      <c r="C484" s="100">
        <v>250150</v>
      </c>
      <c r="D484" s="46">
        <f t="shared" si="28"/>
        <v>36945</v>
      </c>
      <c r="E484" s="79"/>
      <c r="F484" s="100">
        <v>36945</v>
      </c>
      <c r="H484" s="98" t="s">
        <v>223</v>
      </c>
      <c r="I484" s="99" t="s">
        <v>2210</v>
      </c>
      <c r="J484" s="100">
        <v>39020</v>
      </c>
      <c r="K484" s="46">
        <f t="shared" si="29"/>
        <v>0</v>
      </c>
      <c r="L484" s="79"/>
      <c r="M484" s="79"/>
      <c r="O484" s="98" t="s">
        <v>1714</v>
      </c>
      <c r="P484" s="99" t="s">
        <v>2149</v>
      </c>
      <c r="Q484" s="100">
        <v>3822000</v>
      </c>
      <c r="R484" s="100">
        <f t="shared" si="30"/>
        <v>3606173</v>
      </c>
      <c r="S484" s="100">
        <v>773425</v>
      </c>
      <c r="T484" s="100">
        <v>2832748</v>
      </c>
      <c r="V484" s="98" t="s">
        <v>30</v>
      </c>
      <c r="W484" s="99" t="s">
        <v>2155</v>
      </c>
      <c r="X484" s="79"/>
      <c r="Y484" s="100">
        <f t="shared" si="31"/>
        <v>7354858</v>
      </c>
      <c r="Z484" s="100">
        <v>4908000</v>
      </c>
      <c r="AA484" s="100">
        <v>2446858</v>
      </c>
    </row>
    <row r="485" spans="1:27" ht="15">
      <c r="A485" s="98" t="s">
        <v>77</v>
      </c>
      <c r="B485" s="99" t="s">
        <v>2169</v>
      </c>
      <c r="C485" s="100">
        <v>280000</v>
      </c>
      <c r="D485" s="46">
        <f t="shared" si="28"/>
        <v>246004</v>
      </c>
      <c r="E485" s="100">
        <v>5000</v>
      </c>
      <c r="F485" s="100">
        <v>241004</v>
      </c>
      <c r="H485" s="98" t="s">
        <v>226</v>
      </c>
      <c r="I485" s="99" t="s">
        <v>2211</v>
      </c>
      <c r="J485" s="79"/>
      <c r="K485" s="46">
        <f t="shared" si="29"/>
        <v>139475</v>
      </c>
      <c r="L485" s="79"/>
      <c r="M485" s="100">
        <v>139475</v>
      </c>
      <c r="O485" s="98" t="s">
        <v>1717</v>
      </c>
      <c r="P485" s="99" t="s">
        <v>2150</v>
      </c>
      <c r="Q485" s="100">
        <v>2782445</v>
      </c>
      <c r="R485" s="100">
        <f t="shared" si="30"/>
        <v>11818620</v>
      </c>
      <c r="S485" s="100">
        <v>1397136</v>
      </c>
      <c r="T485" s="100">
        <v>10421484</v>
      </c>
      <c r="V485" s="98" t="s">
        <v>32</v>
      </c>
      <c r="W485" s="99" t="s">
        <v>2156</v>
      </c>
      <c r="X485" s="100">
        <v>894000</v>
      </c>
      <c r="Y485" s="100">
        <f t="shared" si="31"/>
        <v>655341</v>
      </c>
      <c r="Z485" s="79"/>
      <c r="AA485" s="100">
        <v>655341</v>
      </c>
    </row>
    <row r="486" spans="1:27" ht="15">
      <c r="A486" s="98" t="s">
        <v>80</v>
      </c>
      <c r="B486" s="99" t="s">
        <v>2170</v>
      </c>
      <c r="C486" s="100">
        <v>225400</v>
      </c>
      <c r="D486" s="46">
        <f t="shared" si="28"/>
        <v>1328353</v>
      </c>
      <c r="E486" s="100">
        <v>346965</v>
      </c>
      <c r="F486" s="100">
        <v>981388</v>
      </c>
      <c r="H486" s="98" t="s">
        <v>232</v>
      </c>
      <c r="I486" s="99" t="s">
        <v>2212</v>
      </c>
      <c r="J486" s="79"/>
      <c r="K486" s="46">
        <f t="shared" si="29"/>
        <v>29647</v>
      </c>
      <c r="L486" s="100">
        <v>3100</v>
      </c>
      <c r="M486" s="100">
        <v>26547</v>
      </c>
      <c r="O486" s="98" t="s">
        <v>1720</v>
      </c>
      <c r="P486" s="99" t="s">
        <v>2318</v>
      </c>
      <c r="Q486" s="100">
        <v>675000</v>
      </c>
      <c r="R486" s="100">
        <f t="shared" si="30"/>
        <v>182973</v>
      </c>
      <c r="S486" s="79"/>
      <c r="T486" s="100">
        <v>182973</v>
      </c>
      <c r="V486" s="98" t="s">
        <v>35</v>
      </c>
      <c r="W486" s="99" t="s">
        <v>2157</v>
      </c>
      <c r="X486" s="100">
        <v>41000</v>
      </c>
      <c r="Y486" s="100">
        <f t="shared" si="31"/>
        <v>437368</v>
      </c>
      <c r="Z486" s="79"/>
      <c r="AA486" s="100">
        <v>437368</v>
      </c>
    </row>
    <row r="487" spans="1:27" ht="15">
      <c r="A487" s="98" t="s">
        <v>83</v>
      </c>
      <c r="B487" s="99" t="s">
        <v>2171</v>
      </c>
      <c r="C487" s="100">
        <v>623000</v>
      </c>
      <c r="D487" s="46">
        <f t="shared" si="28"/>
        <v>1795055</v>
      </c>
      <c r="E487" s="100">
        <v>127100</v>
      </c>
      <c r="F487" s="100">
        <v>1667955</v>
      </c>
      <c r="H487" s="98" t="s">
        <v>235</v>
      </c>
      <c r="I487" s="99" t="s">
        <v>2213</v>
      </c>
      <c r="J487" s="100">
        <v>2500268</v>
      </c>
      <c r="K487" s="46">
        <f t="shared" si="29"/>
        <v>232126</v>
      </c>
      <c r="L487" s="79"/>
      <c r="M487" s="100">
        <v>232126</v>
      </c>
      <c r="O487" s="98" t="s">
        <v>1723</v>
      </c>
      <c r="P487" s="99" t="s">
        <v>1928</v>
      </c>
      <c r="Q487" s="100">
        <v>3115504</v>
      </c>
      <c r="R487" s="100">
        <f t="shared" si="30"/>
        <v>10935750</v>
      </c>
      <c r="S487" s="100">
        <v>1200750</v>
      </c>
      <c r="T487" s="100">
        <v>9735000</v>
      </c>
      <c r="V487" s="98" t="s">
        <v>38</v>
      </c>
      <c r="W487" s="99" t="s">
        <v>2158</v>
      </c>
      <c r="X487" s="100">
        <v>23800</v>
      </c>
      <c r="Y487" s="100">
        <f t="shared" si="31"/>
        <v>5142401</v>
      </c>
      <c r="Z487" s="79"/>
      <c r="AA487" s="100">
        <v>5142401</v>
      </c>
    </row>
    <row r="488" spans="1:27" ht="15">
      <c r="A488" s="98" t="s">
        <v>86</v>
      </c>
      <c r="B488" s="99" t="s">
        <v>2172</v>
      </c>
      <c r="C488" s="79"/>
      <c r="D488" s="46">
        <f t="shared" si="28"/>
        <v>32240</v>
      </c>
      <c r="E488" s="100">
        <v>5100</v>
      </c>
      <c r="F488" s="100">
        <v>27140</v>
      </c>
      <c r="H488" s="98" t="s">
        <v>238</v>
      </c>
      <c r="I488" s="99" t="s">
        <v>2214</v>
      </c>
      <c r="J488" s="100">
        <v>13335</v>
      </c>
      <c r="K488" s="46">
        <f t="shared" si="29"/>
        <v>49994</v>
      </c>
      <c r="L488" s="79"/>
      <c r="M488" s="100">
        <v>49994</v>
      </c>
      <c r="O488" s="98" t="s">
        <v>1725</v>
      </c>
      <c r="P488" s="99" t="s">
        <v>2151</v>
      </c>
      <c r="Q488" s="79"/>
      <c r="R488" s="100">
        <f t="shared" si="30"/>
        <v>2356428</v>
      </c>
      <c r="S488" s="100">
        <v>350000</v>
      </c>
      <c r="T488" s="100">
        <v>2006428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89</v>
      </c>
      <c r="B489" s="99" t="s">
        <v>2173</v>
      </c>
      <c r="C489" s="79"/>
      <c r="D489" s="46">
        <f t="shared" si="28"/>
        <v>84706</v>
      </c>
      <c r="E489" s="100">
        <v>14000</v>
      </c>
      <c r="F489" s="100">
        <v>70706</v>
      </c>
      <c r="H489" s="98" t="s">
        <v>240</v>
      </c>
      <c r="I489" s="99" t="s">
        <v>2215</v>
      </c>
      <c r="J489" s="100">
        <v>24000</v>
      </c>
      <c r="K489" s="46">
        <f t="shared" si="29"/>
        <v>830855</v>
      </c>
      <c r="L489" s="100">
        <v>3250</v>
      </c>
      <c r="M489" s="100">
        <v>827605</v>
      </c>
      <c r="O489" s="98" t="s">
        <v>15</v>
      </c>
      <c r="P489" s="99" t="s">
        <v>2152</v>
      </c>
      <c r="Q489" s="100">
        <v>16368369</v>
      </c>
      <c r="R489" s="100">
        <f t="shared" si="30"/>
        <v>10647603</v>
      </c>
      <c r="S489" s="100">
        <v>457038</v>
      </c>
      <c r="T489" s="100">
        <v>10190565</v>
      </c>
      <c r="V489" s="98" t="s">
        <v>43</v>
      </c>
      <c r="W489" s="99" t="s">
        <v>2160</v>
      </c>
      <c r="X489" s="100">
        <v>135050</v>
      </c>
      <c r="Y489" s="100">
        <f t="shared" si="31"/>
        <v>2784027</v>
      </c>
      <c r="Z489" s="79"/>
      <c r="AA489" s="100">
        <v>2784027</v>
      </c>
    </row>
    <row r="490" spans="1:27" ht="15">
      <c r="A490" s="98" t="s">
        <v>92</v>
      </c>
      <c r="B490" s="99" t="s">
        <v>2174</v>
      </c>
      <c r="C490" s="79"/>
      <c r="D490" s="46">
        <f t="shared" si="28"/>
        <v>201562</v>
      </c>
      <c r="E490" s="79"/>
      <c r="F490" s="100">
        <v>201562</v>
      </c>
      <c r="H490" s="98" t="s">
        <v>243</v>
      </c>
      <c r="I490" s="99" t="s">
        <v>1814</v>
      </c>
      <c r="J490" s="100">
        <v>87862</v>
      </c>
      <c r="K490" s="46">
        <f t="shared" si="29"/>
        <v>1024408</v>
      </c>
      <c r="L490" s="100">
        <v>2800</v>
      </c>
      <c r="M490" s="100">
        <v>1021608</v>
      </c>
      <c r="O490" s="98" t="s">
        <v>18</v>
      </c>
      <c r="P490" s="99" t="s">
        <v>2153</v>
      </c>
      <c r="Q490" s="79"/>
      <c r="R490" s="100">
        <f t="shared" si="30"/>
        <v>1565936</v>
      </c>
      <c r="S490" s="100">
        <v>4575</v>
      </c>
      <c r="T490" s="100">
        <v>1561361</v>
      </c>
      <c r="V490" s="98" t="s">
        <v>46</v>
      </c>
      <c r="W490" s="99" t="s">
        <v>2161</v>
      </c>
      <c r="X490" s="100">
        <v>39200</v>
      </c>
      <c r="Y490" s="100">
        <f t="shared" si="31"/>
        <v>844919</v>
      </c>
      <c r="Z490" s="79"/>
      <c r="AA490" s="100">
        <v>844919</v>
      </c>
    </row>
    <row r="491" spans="1:27" ht="15">
      <c r="A491" s="98" t="s">
        <v>95</v>
      </c>
      <c r="B491" s="99" t="s">
        <v>2175</v>
      </c>
      <c r="C491" s="79"/>
      <c r="D491" s="46">
        <f t="shared" si="28"/>
        <v>36700</v>
      </c>
      <c r="E491" s="79"/>
      <c r="F491" s="100">
        <v>36700</v>
      </c>
      <c r="H491" s="98" t="s">
        <v>246</v>
      </c>
      <c r="I491" s="99" t="s">
        <v>2223</v>
      </c>
      <c r="J491" s="79"/>
      <c r="K491" s="46">
        <f t="shared" si="29"/>
        <v>917050</v>
      </c>
      <c r="L491" s="79"/>
      <c r="M491" s="100">
        <v>917050</v>
      </c>
      <c r="O491" s="98" t="s">
        <v>21</v>
      </c>
      <c r="P491" s="99" t="s">
        <v>2265</v>
      </c>
      <c r="Q491" s="79"/>
      <c r="R491" s="100">
        <f t="shared" si="30"/>
        <v>205761</v>
      </c>
      <c r="S491" s="100">
        <v>33500</v>
      </c>
      <c r="T491" s="100">
        <v>172261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98</v>
      </c>
      <c r="B492" s="99" t="s">
        <v>2176</v>
      </c>
      <c r="C492" s="79"/>
      <c r="D492" s="46">
        <f t="shared" si="28"/>
        <v>96387</v>
      </c>
      <c r="E492" s="100">
        <v>3000</v>
      </c>
      <c r="F492" s="100">
        <v>93387</v>
      </c>
      <c r="H492" s="98" t="s">
        <v>249</v>
      </c>
      <c r="I492" s="99" t="s">
        <v>2224</v>
      </c>
      <c r="J492" s="100">
        <v>41196201</v>
      </c>
      <c r="K492" s="46">
        <f t="shared" si="29"/>
        <v>107881</v>
      </c>
      <c r="L492" s="100">
        <v>26000</v>
      </c>
      <c r="M492" s="100">
        <v>81881</v>
      </c>
      <c r="O492" s="98" t="s">
        <v>24</v>
      </c>
      <c r="P492" s="99" t="s">
        <v>2154</v>
      </c>
      <c r="Q492" s="100">
        <v>5787451</v>
      </c>
      <c r="R492" s="100">
        <f t="shared" si="30"/>
        <v>5347936</v>
      </c>
      <c r="S492" s="100">
        <v>288001</v>
      </c>
      <c r="T492" s="100">
        <v>5059935</v>
      </c>
      <c r="V492" s="98" t="s">
        <v>53</v>
      </c>
      <c r="W492" s="99" t="s">
        <v>2162</v>
      </c>
      <c r="X492" s="100">
        <v>37400</v>
      </c>
      <c r="Y492" s="100">
        <f t="shared" si="31"/>
        <v>346484</v>
      </c>
      <c r="Z492" s="100">
        <v>71829</v>
      </c>
      <c r="AA492" s="100">
        <v>274655</v>
      </c>
    </row>
    <row r="493" spans="1:27" ht="15">
      <c r="A493" s="98" t="s">
        <v>101</v>
      </c>
      <c r="B493" s="99" t="s">
        <v>2263</v>
      </c>
      <c r="C493" s="100">
        <v>1028500</v>
      </c>
      <c r="D493" s="46">
        <f t="shared" si="28"/>
        <v>1593131</v>
      </c>
      <c r="E493" s="100">
        <v>332740</v>
      </c>
      <c r="F493" s="100">
        <v>1260391</v>
      </c>
      <c r="O493" s="98" t="s">
        <v>27</v>
      </c>
      <c r="P493" s="99" t="s">
        <v>2236</v>
      </c>
      <c r="Q493" s="100">
        <v>1584200</v>
      </c>
      <c r="R493" s="100">
        <f t="shared" si="30"/>
        <v>2478564</v>
      </c>
      <c r="S493" s="100">
        <v>120350</v>
      </c>
      <c r="T493" s="100">
        <v>2358214</v>
      </c>
      <c r="V493" s="98" t="s">
        <v>56</v>
      </c>
      <c r="W493" s="99" t="s">
        <v>2222</v>
      </c>
      <c r="X493" s="79"/>
      <c r="Y493" s="100">
        <f t="shared" si="31"/>
        <v>212305</v>
      </c>
      <c r="Z493" s="79"/>
      <c r="AA493" s="100">
        <v>212305</v>
      </c>
    </row>
    <row r="494" spans="1:27" ht="15">
      <c r="A494" s="98" t="s">
        <v>104</v>
      </c>
      <c r="B494" s="99" t="s">
        <v>2177</v>
      </c>
      <c r="C494" s="79"/>
      <c r="D494" s="46">
        <f t="shared" si="28"/>
        <v>806290</v>
      </c>
      <c r="E494" s="79"/>
      <c r="F494" s="100">
        <v>806290</v>
      </c>
      <c r="O494" s="98" t="s">
        <v>30</v>
      </c>
      <c r="P494" s="99" t="s">
        <v>2155</v>
      </c>
      <c r="Q494" s="100">
        <v>786850</v>
      </c>
      <c r="R494" s="100">
        <f t="shared" si="30"/>
        <v>1774235</v>
      </c>
      <c r="S494" s="100">
        <v>749700</v>
      </c>
      <c r="T494" s="100">
        <v>1024535</v>
      </c>
      <c r="V494" s="98" t="s">
        <v>59</v>
      </c>
      <c r="W494" s="99" t="s">
        <v>2163</v>
      </c>
      <c r="X494" s="79"/>
      <c r="Y494" s="100">
        <f t="shared" si="31"/>
        <v>1739101</v>
      </c>
      <c r="Z494" s="79"/>
      <c r="AA494" s="100">
        <v>1739101</v>
      </c>
    </row>
    <row r="495" spans="1:27" ht="15">
      <c r="A495" s="98" t="s">
        <v>107</v>
      </c>
      <c r="B495" s="99" t="s">
        <v>2178</v>
      </c>
      <c r="C495" s="79"/>
      <c r="D495" s="46">
        <f t="shared" si="28"/>
        <v>135299</v>
      </c>
      <c r="E495" s="79"/>
      <c r="F495" s="100">
        <v>135299</v>
      </c>
      <c r="O495" s="98" t="s">
        <v>32</v>
      </c>
      <c r="P495" s="99" t="s">
        <v>2156</v>
      </c>
      <c r="Q495" s="100">
        <v>234900</v>
      </c>
      <c r="R495" s="100">
        <f t="shared" si="30"/>
        <v>1702833</v>
      </c>
      <c r="S495" s="79"/>
      <c r="T495" s="100">
        <v>1702833</v>
      </c>
      <c r="V495" s="98" t="s">
        <v>62</v>
      </c>
      <c r="W495" s="99" t="s">
        <v>2164</v>
      </c>
      <c r="X495" s="79"/>
      <c r="Y495" s="100">
        <f t="shared" si="31"/>
        <v>1390022</v>
      </c>
      <c r="Z495" s="79"/>
      <c r="AA495" s="100">
        <v>1390022</v>
      </c>
    </row>
    <row r="496" spans="1:27" ht="15">
      <c r="A496" s="98" t="s">
        <v>110</v>
      </c>
      <c r="B496" s="99" t="s">
        <v>2179</v>
      </c>
      <c r="C496" s="79"/>
      <c r="D496" s="46">
        <f t="shared" si="28"/>
        <v>14400</v>
      </c>
      <c r="E496" s="79"/>
      <c r="F496" s="100">
        <v>14400</v>
      </c>
      <c r="O496" s="98" t="s">
        <v>35</v>
      </c>
      <c r="P496" s="99" t="s">
        <v>2157</v>
      </c>
      <c r="Q496" s="100">
        <v>2500</v>
      </c>
      <c r="R496" s="100">
        <f t="shared" si="30"/>
        <v>589422</v>
      </c>
      <c r="S496" s="100">
        <v>122500</v>
      </c>
      <c r="T496" s="100">
        <v>466922</v>
      </c>
      <c r="V496" s="98" t="s">
        <v>65</v>
      </c>
      <c r="W496" s="99" t="s">
        <v>2165</v>
      </c>
      <c r="X496" s="100">
        <v>110863</v>
      </c>
      <c r="Y496" s="100">
        <f t="shared" si="31"/>
        <v>893325</v>
      </c>
      <c r="Z496" s="79"/>
      <c r="AA496" s="100">
        <v>893325</v>
      </c>
    </row>
    <row r="497" spans="1:27" ht="15">
      <c r="A497" s="98" t="s">
        <v>113</v>
      </c>
      <c r="B497" s="99" t="s">
        <v>2180</v>
      </c>
      <c r="C497" s="100">
        <v>149000</v>
      </c>
      <c r="D497" s="46">
        <f t="shared" si="28"/>
        <v>811581</v>
      </c>
      <c r="E497" s="100">
        <v>28800</v>
      </c>
      <c r="F497" s="100">
        <v>782781</v>
      </c>
      <c r="O497" s="98" t="s">
        <v>38</v>
      </c>
      <c r="P497" s="99" t="s">
        <v>2158</v>
      </c>
      <c r="Q497" s="79"/>
      <c r="R497" s="100">
        <f t="shared" si="30"/>
        <v>2468451</v>
      </c>
      <c r="S497" s="100">
        <v>161700</v>
      </c>
      <c r="T497" s="100">
        <v>2306751</v>
      </c>
      <c r="V497" s="98" t="s">
        <v>68</v>
      </c>
      <c r="W497" s="99" t="s">
        <v>2166</v>
      </c>
      <c r="X497" s="100">
        <v>21795</v>
      </c>
      <c r="Y497" s="100">
        <f t="shared" si="31"/>
        <v>356066</v>
      </c>
      <c r="Z497" s="100">
        <v>278541</v>
      </c>
      <c r="AA497" s="100">
        <v>77525</v>
      </c>
    </row>
    <row r="498" spans="1:27" ht="15">
      <c r="A498" s="98" t="s">
        <v>127</v>
      </c>
      <c r="B498" s="99" t="s">
        <v>2181</v>
      </c>
      <c r="C498" s="100">
        <v>800</v>
      </c>
      <c r="D498" s="46">
        <f t="shared" si="28"/>
        <v>323238</v>
      </c>
      <c r="E498" s="100">
        <v>82850</v>
      </c>
      <c r="F498" s="100">
        <v>240388</v>
      </c>
      <c r="O498" s="98" t="s">
        <v>41</v>
      </c>
      <c r="P498" s="99" t="s">
        <v>2159</v>
      </c>
      <c r="Q498" s="100">
        <v>367700</v>
      </c>
      <c r="R498" s="100">
        <f t="shared" si="30"/>
        <v>622011</v>
      </c>
      <c r="S498" s="79"/>
      <c r="T498" s="100">
        <v>622011</v>
      </c>
      <c r="V498" s="98" t="s">
        <v>71</v>
      </c>
      <c r="W498" s="99" t="s">
        <v>2167</v>
      </c>
      <c r="X498" s="100">
        <v>2279559</v>
      </c>
      <c r="Y498" s="100">
        <f t="shared" si="31"/>
        <v>95937</v>
      </c>
      <c r="Z498" s="100">
        <v>4300</v>
      </c>
      <c r="AA498" s="100">
        <v>91637</v>
      </c>
    </row>
    <row r="499" spans="1:27" ht="15">
      <c r="A499" s="98" t="s">
        <v>129</v>
      </c>
      <c r="B499" s="99" t="s">
        <v>2182</v>
      </c>
      <c r="C499" s="100">
        <v>288000</v>
      </c>
      <c r="D499" s="46">
        <f t="shared" si="28"/>
        <v>1547659</v>
      </c>
      <c r="E499" s="100">
        <v>847180</v>
      </c>
      <c r="F499" s="100">
        <v>700479</v>
      </c>
      <c r="O499" s="98" t="s">
        <v>43</v>
      </c>
      <c r="P499" s="99" t="s">
        <v>2160</v>
      </c>
      <c r="Q499" s="100">
        <v>8796015</v>
      </c>
      <c r="R499" s="100">
        <f t="shared" si="30"/>
        <v>5658167</v>
      </c>
      <c r="S499" s="100">
        <v>2116275</v>
      </c>
      <c r="T499" s="100">
        <v>3541892</v>
      </c>
      <c r="V499" s="98" t="s">
        <v>74</v>
      </c>
      <c r="W499" s="99" t="s">
        <v>2168</v>
      </c>
      <c r="X499" s="100">
        <v>6605</v>
      </c>
      <c r="Y499" s="100">
        <f t="shared" si="31"/>
        <v>124822</v>
      </c>
      <c r="Z499" s="79"/>
      <c r="AA499" s="100">
        <v>124822</v>
      </c>
    </row>
    <row r="500" spans="1:27" ht="15">
      <c r="A500" s="98" t="s">
        <v>133</v>
      </c>
      <c r="B500" s="99" t="s">
        <v>2183</v>
      </c>
      <c r="C500" s="79"/>
      <c r="D500" s="46">
        <f t="shared" si="28"/>
        <v>1260328</v>
      </c>
      <c r="E500" s="100">
        <v>754530</v>
      </c>
      <c r="F500" s="100">
        <v>505798</v>
      </c>
      <c r="O500" s="98" t="s">
        <v>46</v>
      </c>
      <c r="P500" s="99" t="s">
        <v>2161</v>
      </c>
      <c r="Q500" s="100">
        <v>934600</v>
      </c>
      <c r="R500" s="100">
        <f t="shared" si="30"/>
        <v>1572364</v>
      </c>
      <c r="S500" s="100">
        <v>339900</v>
      </c>
      <c r="T500" s="100">
        <v>1232464</v>
      </c>
      <c r="V500" s="98" t="s">
        <v>77</v>
      </c>
      <c r="W500" s="99" t="s">
        <v>2169</v>
      </c>
      <c r="X500" s="100">
        <v>80244</v>
      </c>
      <c r="Y500" s="100">
        <f t="shared" si="31"/>
        <v>193947</v>
      </c>
      <c r="Z500" s="100">
        <v>3500</v>
      </c>
      <c r="AA500" s="100">
        <v>190447</v>
      </c>
    </row>
    <row r="501" spans="1:27" ht="15">
      <c r="A501" s="98" t="s">
        <v>136</v>
      </c>
      <c r="B501" s="99" t="s">
        <v>2184</v>
      </c>
      <c r="C501" s="100">
        <v>706950</v>
      </c>
      <c r="D501" s="46">
        <f t="shared" si="28"/>
        <v>1567037</v>
      </c>
      <c r="E501" s="100">
        <v>486400</v>
      </c>
      <c r="F501" s="100">
        <v>1080637</v>
      </c>
      <c r="O501" s="98" t="s">
        <v>50</v>
      </c>
      <c r="P501" s="99" t="s">
        <v>2333</v>
      </c>
      <c r="Q501" s="79"/>
      <c r="R501" s="100">
        <f t="shared" si="30"/>
        <v>57287</v>
      </c>
      <c r="S501" s="79"/>
      <c r="T501" s="100">
        <v>57287</v>
      </c>
      <c r="V501" s="98" t="s">
        <v>80</v>
      </c>
      <c r="W501" s="99" t="s">
        <v>2170</v>
      </c>
      <c r="X501" s="100">
        <v>26000</v>
      </c>
      <c r="Y501" s="100">
        <f t="shared" si="31"/>
        <v>4027576</v>
      </c>
      <c r="Z501" s="100">
        <v>3281975</v>
      </c>
      <c r="AA501" s="100">
        <v>745601</v>
      </c>
    </row>
    <row r="502" spans="1:27" ht="15">
      <c r="A502" s="98" t="s">
        <v>139</v>
      </c>
      <c r="B502" s="99" t="s">
        <v>2185</v>
      </c>
      <c r="C502" s="100">
        <v>362100</v>
      </c>
      <c r="D502" s="46">
        <f t="shared" si="28"/>
        <v>763314</v>
      </c>
      <c r="E502" s="100">
        <v>4800</v>
      </c>
      <c r="F502" s="100">
        <v>758514</v>
      </c>
      <c r="O502" s="98" t="s">
        <v>53</v>
      </c>
      <c r="P502" s="99" t="s">
        <v>2162</v>
      </c>
      <c r="Q502" s="100">
        <v>23000</v>
      </c>
      <c r="R502" s="100">
        <f t="shared" si="30"/>
        <v>977167</v>
      </c>
      <c r="S502" s="100">
        <v>248798</v>
      </c>
      <c r="T502" s="100">
        <v>728369</v>
      </c>
      <c r="V502" s="98" t="s">
        <v>83</v>
      </c>
      <c r="W502" s="99" t="s">
        <v>2171</v>
      </c>
      <c r="X502" s="100">
        <v>1200644</v>
      </c>
      <c r="Y502" s="100">
        <f t="shared" si="31"/>
        <v>1076138</v>
      </c>
      <c r="Z502" s="79"/>
      <c r="AA502" s="100">
        <v>1076138</v>
      </c>
    </row>
    <row r="503" spans="1:27" ht="15">
      <c r="A503" s="98" t="s">
        <v>142</v>
      </c>
      <c r="B503" s="99" t="s">
        <v>2186</v>
      </c>
      <c r="C503" s="79"/>
      <c r="D503" s="46">
        <f t="shared" si="28"/>
        <v>421832</v>
      </c>
      <c r="E503" s="100">
        <v>103980</v>
      </c>
      <c r="F503" s="100">
        <v>317852</v>
      </c>
      <c r="O503" s="98" t="s">
        <v>56</v>
      </c>
      <c r="P503" s="99" t="s">
        <v>2222</v>
      </c>
      <c r="Q503" s="79"/>
      <c r="R503" s="100">
        <f t="shared" si="30"/>
        <v>412874</v>
      </c>
      <c r="S503" s="79"/>
      <c r="T503" s="100">
        <v>412874</v>
      </c>
      <c r="V503" s="98" t="s">
        <v>86</v>
      </c>
      <c r="W503" s="99" t="s">
        <v>2172</v>
      </c>
      <c r="X503" s="100">
        <v>43100</v>
      </c>
      <c r="Y503" s="100">
        <f t="shared" si="31"/>
        <v>813759</v>
      </c>
      <c r="Z503" s="100">
        <v>7900</v>
      </c>
      <c r="AA503" s="100">
        <v>805859</v>
      </c>
    </row>
    <row r="504" spans="1:27" ht="15">
      <c r="A504" s="98" t="s">
        <v>145</v>
      </c>
      <c r="B504" s="99" t="s">
        <v>2187</v>
      </c>
      <c r="C504" s="100">
        <v>11000</v>
      </c>
      <c r="D504" s="46">
        <f t="shared" si="28"/>
        <v>62461</v>
      </c>
      <c r="E504" s="79"/>
      <c r="F504" s="100">
        <v>62461</v>
      </c>
      <c r="O504" s="98" t="s">
        <v>59</v>
      </c>
      <c r="P504" s="99" t="s">
        <v>2163</v>
      </c>
      <c r="Q504" s="100">
        <v>739000</v>
      </c>
      <c r="R504" s="100">
        <f t="shared" si="30"/>
        <v>1549675</v>
      </c>
      <c r="S504" s="100">
        <v>238255</v>
      </c>
      <c r="T504" s="100">
        <v>1311420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148</v>
      </c>
      <c r="B505" s="99" t="s">
        <v>2237</v>
      </c>
      <c r="C505" s="79"/>
      <c r="D505" s="46">
        <f t="shared" si="28"/>
        <v>521279</v>
      </c>
      <c r="E505" s="79"/>
      <c r="F505" s="100">
        <v>521279</v>
      </c>
      <c r="O505" s="98" t="s">
        <v>62</v>
      </c>
      <c r="P505" s="99" t="s">
        <v>2164</v>
      </c>
      <c r="Q505" s="100">
        <v>598800</v>
      </c>
      <c r="R505" s="100">
        <f t="shared" si="30"/>
        <v>901297</v>
      </c>
      <c r="S505" s="100">
        <v>416000</v>
      </c>
      <c r="T505" s="100">
        <v>485297</v>
      </c>
      <c r="V505" s="98" t="s">
        <v>92</v>
      </c>
      <c r="W505" s="99" t="s">
        <v>2174</v>
      </c>
      <c r="X505" s="100">
        <v>1417283</v>
      </c>
      <c r="Y505" s="100">
        <f t="shared" si="31"/>
        <v>1905746</v>
      </c>
      <c r="Z505" s="79"/>
      <c r="AA505" s="100">
        <v>1905746</v>
      </c>
    </row>
    <row r="506" spans="1:27" ht="15">
      <c r="A506" s="98" t="s">
        <v>151</v>
      </c>
      <c r="B506" s="99" t="s">
        <v>2188</v>
      </c>
      <c r="C506" s="100">
        <v>291600</v>
      </c>
      <c r="D506" s="46">
        <f t="shared" si="28"/>
        <v>207930</v>
      </c>
      <c r="E506" s="79"/>
      <c r="F506" s="100">
        <v>207930</v>
      </c>
      <c r="O506" s="98" t="s">
        <v>65</v>
      </c>
      <c r="P506" s="99" t="s">
        <v>2165</v>
      </c>
      <c r="Q506" s="79"/>
      <c r="R506" s="100">
        <f t="shared" si="30"/>
        <v>1130648</v>
      </c>
      <c r="S506" s="100">
        <v>68350</v>
      </c>
      <c r="T506" s="100">
        <v>1062298</v>
      </c>
      <c r="V506" s="98" t="s">
        <v>95</v>
      </c>
      <c r="W506" s="99" t="s">
        <v>2175</v>
      </c>
      <c r="X506" s="100">
        <v>3050</v>
      </c>
      <c r="Y506" s="100">
        <f t="shared" si="31"/>
        <v>83034</v>
      </c>
      <c r="Z506" s="100">
        <v>3000</v>
      </c>
      <c r="AA506" s="100">
        <v>80034</v>
      </c>
    </row>
    <row r="507" spans="1:27" ht="15">
      <c r="A507" s="98" t="s">
        <v>154</v>
      </c>
      <c r="B507" s="99" t="s">
        <v>2189</v>
      </c>
      <c r="C507" s="100">
        <v>1183352</v>
      </c>
      <c r="D507" s="46">
        <f t="shared" si="28"/>
        <v>872860</v>
      </c>
      <c r="E507" s="100">
        <v>6800</v>
      </c>
      <c r="F507" s="100">
        <v>866060</v>
      </c>
      <c r="O507" s="98" t="s">
        <v>68</v>
      </c>
      <c r="P507" s="99" t="s">
        <v>2166</v>
      </c>
      <c r="Q507" s="79"/>
      <c r="R507" s="100">
        <f t="shared" si="30"/>
        <v>484389</v>
      </c>
      <c r="S507" s="100">
        <v>103150</v>
      </c>
      <c r="T507" s="100">
        <v>381239</v>
      </c>
      <c r="V507" s="98" t="s">
        <v>98</v>
      </c>
      <c r="W507" s="99" t="s">
        <v>2176</v>
      </c>
      <c r="X507" s="100">
        <v>20000</v>
      </c>
      <c r="Y507" s="100">
        <f t="shared" si="31"/>
        <v>38600</v>
      </c>
      <c r="Z507" s="79"/>
      <c r="AA507" s="100">
        <v>38600</v>
      </c>
    </row>
    <row r="508" spans="1:27" ht="15">
      <c r="A508" s="98" t="s">
        <v>157</v>
      </c>
      <c r="B508" s="99" t="s">
        <v>2190</v>
      </c>
      <c r="C508" s="100">
        <v>1292850</v>
      </c>
      <c r="D508" s="46">
        <f t="shared" si="28"/>
        <v>2258011</v>
      </c>
      <c r="E508" s="100">
        <v>483550</v>
      </c>
      <c r="F508" s="100">
        <v>1774461</v>
      </c>
      <c r="O508" s="98" t="s">
        <v>71</v>
      </c>
      <c r="P508" s="99" t="s">
        <v>2167</v>
      </c>
      <c r="Q508" s="100">
        <v>291000</v>
      </c>
      <c r="R508" s="100">
        <f t="shared" si="30"/>
        <v>808585</v>
      </c>
      <c r="S508" s="100">
        <v>110502</v>
      </c>
      <c r="T508" s="100">
        <v>698083</v>
      </c>
      <c r="V508" s="98" t="s">
        <v>101</v>
      </c>
      <c r="W508" s="99" t="s">
        <v>2263</v>
      </c>
      <c r="X508" s="100">
        <v>1030000</v>
      </c>
      <c r="Y508" s="100">
        <f t="shared" si="31"/>
        <v>1036184</v>
      </c>
      <c r="Z508" s="100">
        <v>140000</v>
      </c>
      <c r="AA508" s="100">
        <v>896184</v>
      </c>
    </row>
    <row r="509" spans="1:27" ht="15">
      <c r="A509" s="98" t="s">
        <v>160</v>
      </c>
      <c r="B509" s="99" t="s">
        <v>2191</v>
      </c>
      <c r="C509" s="100">
        <v>615900</v>
      </c>
      <c r="D509" s="46">
        <f t="shared" si="28"/>
        <v>1051291</v>
      </c>
      <c r="E509" s="100">
        <v>449300</v>
      </c>
      <c r="F509" s="100">
        <v>601991</v>
      </c>
      <c r="O509" s="98" t="s">
        <v>74</v>
      </c>
      <c r="P509" s="99" t="s">
        <v>2168</v>
      </c>
      <c r="Q509" s="100">
        <v>250150</v>
      </c>
      <c r="R509" s="100">
        <f t="shared" si="30"/>
        <v>335010</v>
      </c>
      <c r="S509" s="100">
        <v>19100</v>
      </c>
      <c r="T509" s="100">
        <v>315910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163</v>
      </c>
      <c r="B510" s="99" t="s">
        <v>2192</v>
      </c>
      <c r="C510" s="79"/>
      <c r="D510" s="46">
        <f t="shared" si="28"/>
        <v>2734685</v>
      </c>
      <c r="E510" s="79"/>
      <c r="F510" s="100">
        <v>2734685</v>
      </c>
      <c r="O510" s="98" t="s">
        <v>77</v>
      </c>
      <c r="P510" s="99" t="s">
        <v>2169</v>
      </c>
      <c r="Q510" s="100">
        <v>381150</v>
      </c>
      <c r="R510" s="100">
        <f t="shared" si="30"/>
        <v>938037</v>
      </c>
      <c r="S510" s="100">
        <v>213100</v>
      </c>
      <c r="T510" s="100">
        <v>724937</v>
      </c>
      <c r="V510" s="98" t="s">
        <v>107</v>
      </c>
      <c r="W510" s="99" t="s">
        <v>2178</v>
      </c>
      <c r="X510" s="100">
        <v>168300</v>
      </c>
      <c r="Y510" s="100">
        <f t="shared" si="31"/>
        <v>514922</v>
      </c>
      <c r="Z510" s="100">
        <v>53900</v>
      </c>
      <c r="AA510" s="100">
        <v>461022</v>
      </c>
    </row>
    <row r="511" spans="1:27" ht="15">
      <c r="A511" s="98" t="s">
        <v>166</v>
      </c>
      <c r="B511" s="99" t="s">
        <v>2193</v>
      </c>
      <c r="C511" s="79"/>
      <c r="D511" s="46">
        <f t="shared" si="28"/>
        <v>43850</v>
      </c>
      <c r="E511" s="79"/>
      <c r="F511" s="100">
        <v>43850</v>
      </c>
      <c r="O511" s="98" t="s">
        <v>80</v>
      </c>
      <c r="P511" s="99" t="s">
        <v>2170</v>
      </c>
      <c r="Q511" s="100">
        <v>498876</v>
      </c>
      <c r="R511" s="100">
        <f t="shared" si="30"/>
        <v>2401148</v>
      </c>
      <c r="S511" s="100">
        <v>379265</v>
      </c>
      <c r="T511" s="100">
        <v>2021883</v>
      </c>
      <c r="V511" s="98" t="s">
        <v>110</v>
      </c>
      <c r="W511" s="99" t="s">
        <v>2179</v>
      </c>
      <c r="X511" s="100">
        <v>3500</v>
      </c>
      <c r="Y511" s="100">
        <f t="shared" si="31"/>
        <v>173275</v>
      </c>
      <c r="Z511" s="79"/>
      <c r="AA511" s="100">
        <v>173275</v>
      </c>
    </row>
    <row r="512" spans="1:27" ht="15">
      <c r="A512" s="98" t="s">
        <v>169</v>
      </c>
      <c r="B512" s="99" t="s">
        <v>2194</v>
      </c>
      <c r="C512" s="79"/>
      <c r="D512" s="46">
        <f t="shared" si="28"/>
        <v>560297</v>
      </c>
      <c r="E512" s="79"/>
      <c r="F512" s="100">
        <v>560297</v>
      </c>
      <c r="O512" s="98" t="s">
        <v>83</v>
      </c>
      <c r="P512" s="99" t="s">
        <v>2171</v>
      </c>
      <c r="Q512" s="100">
        <v>950940</v>
      </c>
      <c r="R512" s="100">
        <f t="shared" si="30"/>
        <v>4794961</v>
      </c>
      <c r="S512" s="100">
        <v>732450</v>
      </c>
      <c r="T512" s="100">
        <v>4062511</v>
      </c>
      <c r="V512" s="98" t="s">
        <v>113</v>
      </c>
      <c r="W512" s="99" t="s">
        <v>2180</v>
      </c>
      <c r="X512" s="100">
        <v>64170</v>
      </c>
      <c r="Y512" s="100">
        <f t="shared" si="31"/>
        <v>674166</v>
      </c>
      <c r="Z512" s="79"/>
      <c r="AA512" s="100">
        <v>674166</v>
      </c>
    </row>
    <row r="513" spans="1:27" ht="15">
      <c r="A513" s="98" t="s">
        <v>172</v>
      </c>
      <c r="B513" s="99" t="s">
        <v>2195</v>
      </c>
      <c r="C513" s="79"/>
      <c r="D513" s="46">
        <f t="shared" si="28"/>
        <v>341284</v>
      </c>
      <c r="E513" s="100">
        <v>41200</v>
      </c>
      <c r="F513" s="100">
        <v>300084</v>
      </c>
      <c r="O513" s="98" t="s">
        <v>86</v>
      </c>
      <c r="P513" s="99" t="s">
        <v>2172</v>
      </c>
      <c r="Q513" s="79"/>
      <c r="R513" s="100">
        <f t="shared" si="30"/>
        <v>363845</v>
      </c>
      <c r="S513" s="100">
        <v>12600</v>
      </c>
      <c r="T513" s="100">
        <v>351245</v>
      </c>
      <c r="V513" s="98" t="s">
        <v>124</v>
      </c>
      <c r="W513" s="99" t="s">
        <v>2344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175</v>
      </c>
      <c r="B514" s="99" t="s">
        <v>2196</v>
      </c>
      <c r="C514" s="100">
        <v>879700</v>
      </c>
      <c r="D514" s="46">
        <f t="shared" si="28"/>
        <v>1594263</v>
      </c>
      <c r="E514" s="100">
        <v>659913</v>
      </c>
      <c r="F514" s="100">
        <v>934350</v>
      </c>
      <c r="O514" s="98" t="s">
        <v>89</v>
      </c>
      <c r="P514" s="99" t="s">
        <v>2173</v>
      </c>
      <c r="Q514" s="79"/>
      <c r="R514" s="100">
        <f t="shared" si="30"/>
        <v>611992</v>
      </c>
      <c r="S514" s="100">
        <v>14000</v>
      </c>
      <c r="T514" s="100">
        <v>597992</v>
      </c>
      <c r="V514" s="98" t="s">
        <v>127</v>
      </c>
      <c r="W514" s="99" t="s">
        <v>2181</v>
      </c>
      <c r="X514" s="100">
        <v>493852</v>
      </c>
      <c r="Y514" s="100">
        <f t="shared" si="31"/>
        <v>656756</v>
      </c>
      <c r="Z514" s="100">
        <v>26000</v>
      </c>
      <c r="AA514" s="100">
        <v>630756</v>
      </c>
    </row>
    <row r="515" spans="1:27" ht="15">
      <c r="A515" s="98" t="s">
        <v>178</v>
      </c>
      <c r="B515" s="99" t="s">
        <v>1846</v>
      </c>
      <c r="C515" s="79"/>
      <c r="D515" s="46">
        <f t="shared" si="28"/>
        <v>640867</v>
      </c>
      <c r="E515" s="100">
        <v>279400</v>
      </c>
      <c r="F515" s="100">
        <v>361467</v>
      </c>
      <c r="O515" s="98" t="s">
        <v>92</v>
      </c>
      <c r="P515" s="99" t="s">
        <v>2174</v>
      </c>
      <c r="Q515" s="100">
        <v>555282</v>
      </c>
      <c r="R515" s="100">
        <f t="shared" si="30"/>
        <v>817253</v>
      </c>
      <c r="S515" s="100">
        <v>13175</v>
      </c>
      <c r="T515" s="100">
        <v>804078</v>
      </c>
      <c r="V515" s="98" t="s">
        <v>129</v>
      </c>
      <c r="W515" s="99" t="s">
        <v>2182</v>
      </c>
      <c r="X515" s="79"/>
      <c r="Y515" s="100">
        <f t="shared" si="31"/>
        <v>5282047</v>
      </c>
      <c r="Z515" s="100">
        <v>1660114</v>
      </c>
      <c r="AA515" s="100">
        <v>3621933</v>
      </c>
    </row>
    <row r="516" spans="1:27" ht="15">
      <c r="A516" s="98" t="s">
        <v>180</v>
      </c>
      <c r="B516" s="99" t="s">
        <v>2197</v>
      </c>
      <c r="C516" s="100">
        <v>1326400</v>
      </c>
      <c r="D516" s="46">
        <f t="shared" si="28"/>
        <v>4900127</v>
      </c>
      <c r="E516" s="100">
        <v>2282251</v>
      </c>
      <c r="F516" s="100">
        <v>2617876</v>
      </c>
      <c r="O516" s="98" t="s">
        <v>95</v>
      </c>
      <c r="P516" s="99" t="s">
        <v>2175</v>
      </c>
      <c r="Q516" s="79"/>
      <c r="R516" s="100">
        <f t="shared" si="30"/>
        <v>377797</v>
      </c>
      <c r="S516" s="100">
        <v>134300</v>
      </c>
      <c r="T516" s="100">
        <v>243497</v>
      </c>
      <c r="V516" s="98" t="s">
        <v>133</v>
      </c>
      <c r="W516" s="99" t="s">
        <v>2183</v>
      </c>
      <c r="X516" s="79"/>
      <c r="Y516" s="100">
        <f t="shared" si="31"/>
        <v>7665119</v>
      </c>
      <c r="Z516" s="79"/>
      <c r="AA516" s="100">
        <v>7665119</v>
      </c>
    </row>
    <row r="517" spans="1:27" ht="15">
      <c r="A517" s="98" t="s">
        <v>183</v>
      </c>
      <c r="B517" s="99" t="s">
        <v>1977</v>
      </c>
      <c r="C517" s="100">
        <v>2110310</v>
      </c>
      <c r="D517" s="46">
        <f t="shared" si="28"/>
        <v>1996125</v>
      </c>
      <c r="E517" s="100">
        <v>329286</v>
      </c>
      <c r="F517" s="100">
        <v>1666839</v>
      </c>
      <c r="O517" s="98" t="s">
        <v>98</v>
      </c>
      <c r="P517" s="99" t="s">
        <v>2176</v>
      </c>
      <c r="Q517" s="79"/>
      <c r="R517" s="100">
        <f t="shared" si="30"/>
        <v>554983</v>
      </c>
      <c r="S517" s="100">
        <v>285750</v>
      </c>
      <c r="T517" s="100">
        <v>269233</v>
      </c>
      <c r="V517" s="98" t="s">
        <v>136</v>
      </c>
      <c r="W517" s="99" t="s">
        <v>2184</v>
      </c>
      <c r="X517" s="100">
        <v>10287</v>
      </c>
      <c r="Y517" s="100">
        <f t="shared" si="31"/>
        <v>5562736</v>
      </c>
      <c r="Z517" s="100">
        <v>125000</v>
      </c>
      <c r="AA517" s="100">
        <v>5437736</v>
      </c>
    </row>
    <row r="518" spans="1:27" ht="15">
      <c r="A518" s="98" t="s">
        <v>185</v>
      </c>
      <c r="B518" s="99" t="s">
        <v>2198</v>
      </c>
      <c r="C518" s="100">
        <v>1149500</v>
      </c>
      <c r="D518" s="46">
        <f t="shared" si="28"/>
        <v>3362036</v>
      </c>
      <c r="E518" s="100">
        <v>1671550</v>
      </c>
      <c r="F518" s="100">
        <v>1690486</v>
      </c>
      <c r="O518" s="98" t="s">
        <v>101</v>
      </c>
      <c r="P518" s="99" t="s">
        <v>2263</v>
      </c>
      <c r="Q518" s="100">
        <v>1270700</v>
      </c>
      <c r="R518" s="100">
        <f t="shared" si="30"/>
        <v>7109896</v>
      </c>
      <c r="S518" s="100">
        <v>2021965</v>
      </c>
      <c r="T518" s="100">
        <v>5087931</v>
      </c>
      <c r="V518" s="98" t="s">
        <v>139</v>
      </c>
      <c r="W518" s="99" t="s">
        <v>2185</v>
      </c>
      <c r="X518" s="100">
        <v>15936399</v>
      </c>
      <c r="Y518" s="100">
        <f t="shared" si="31"/>
        <v>13567570</v>
      </c>
      <c r="Z518" s="79"/>
      <c r="AA518" s="100">
        <v>13567570</v>
      </c>
    </row>
    <row r="519" spans="1:27" ht="15">
      <c r="A519" s="98" t="s">
        <v>188</v>
      </c>
      <c r="B519" s="99" t="s">
        <v>2199</v>
      </c>
      <c r="C519" s="79"/>
      <c r="D519" s="46">
        <f aca="true" t="shared" si="32" ref="D519:D541">E519+F519</f>
        <v>44950</v>
      </c>
      <c r="E519" s="79"/>
      <c r="F519" s="100">
        <v>44950</v>
      </c>
      <c r="O519" s="98" t="s">
        <v>104</v>
      </c>
      <c r="P519" s="99" t="s">
        <v>2177</v>
      </c>
      <c r="Q519" s="79"/>
      <c r="R519" s="100">
        <f aca="true" t="shared" si="33" ref="R519:R566">S519+T519</f>
        <v>1439671</v>
      </c>
      <c r="S519" s="100">
        <v>6000</v>
      </c>
      <c r="T519" s="100">
        <v>1433671</v>
      </c>
      <c r="V519" s="98" t="s">
        <v>142</v>
      </c>
      <c r="W519" s="99" t="s">
        <v>2186</v>
      </c>
      <c r="X519" s="79"/>
      <c r="Y519" s="100">
        <f aca="true" t="shared" si="34" ref="Y519:Y557">Z519+AA519</f>
        <v>1544165</v>
      </c>
      <c r="Z519" s="79"/>
      <c r="AA519" s="100">
        <v>1544165</v>
      </c>
    </row>
    <row r="520" spans="1:27" ht="15">
      <c r="A520" s="98" t="s">
        <v>191</v>
      </c>
      <c r="B520" s="99" t="s">
        <v>2200</v>
      </c>
      <c r="C520" s="79"/>
      <c r="D520" s="46">
        <f t="shared" si="32"/>
        <v>108985</v>
      </c>
      <c r="E520" s="79"/>
      <c r="F520" s="100">
        <v>108985</v>
      </c>
      <c r="O520" s="98" t="s">
        <v>107</v>
      </c>
      <c r="P520" s="99" t="s">
        <v>2178</v>
      </c>
      <c r="Q520" s="100">
        <v>179500</v>
      </c>
      <c r="R520" s="100">
        <f t="shared" si="33"/>
        <v>532474</v>
      </c>
      <c r="S520" s="100">
        <v>37000</v>
      </c>
      <c r="T520" s="100">
        <v>495474</v>
      </c>
      <c r="V520" s="98" t="s">
        <v>145</v>
      </c>
      <c r="W520" s="99" t="s">
        <v>2187</v>
      </c>
      <c r="X520" s="100">
        <v>109804</v>
      </c>
      <c r="Y520" s="100">
        <f t="shared" si="34"/>
        <v>1400290</v>
      </c>
      <c r="Z520" s="79"/>
      <c r="AA520" s="100">
        <v>1400290</v>
      </c>
    </row>
    <row r="521" spans="1:27" ht="15">
      <c r="A521" s="98" t="s">
        <v>192</v>
      </c>
      <c r="B521" s="99" t="s">
        <v>2201</v>
      </c>
      <c r="C521" s="79"/>
      <c r="D521" s="46">
        <f t="shared" si="32"/>
        <v>52054</v>
      </c>
      <c r="E521" s="79"/>
      <c r="F521" s="100">
        <v>52054</v>
      </c>
      <c r="O521" s="98" t="s">
        <v>110</v>
      </c>
      <c r="P521" s="99" t="s">
        <v>2179</v>
      </c>
      <c r="Q521" s="79"/>
      <c r="R521" s="100">
        <f t="shared" si="33"/>
        <v>204625</v>
      </c>
      <c r="S521" s="100">
        <v>3000</v>
      </c>
      <c r="T521" s="100">
        <v>201625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193</v>
      </c>
      <c r="B522" s="99" t="s">
        <v>2334</v>
      </c>
      <c r="C522" s="79"/>
      <c r="D522" s="46">
        <f t="shared" si="32"/>
        <v>68898</v>
      </c>
      <c r="E522" s="79"/>
      <c r="F522" s="100">
        <v>68898</v>
      </c>
      <c r="O522" s="98" t="s">
        <v>113</v>
      </c>
      <c r="P522" s="99" t="s">
        <v>2180</v>
      </c>
      <c r="Q522" s="100">
        <v>575075</v>
      </c>
      <c r="R522" s="100">
        <f t="shared" si="33"/>
        <v>3385762</v>
      </c>
      <c r="S522" s="100">
        <v>297902</v>
      </c>
      <c r="T522" s="100">
        <v>3087860</v>
      </c>
      <c r="V522" s="98" t="s">
        <v>151</v>
      </c>
      <c r="W522" s="99" t="s">
        <v>2188</v>
      </c>
      <c r="X522" s="79"/>
      <c r="Y522" s="100">
        <f t="shared" si="34"/>
        <v>2104340</v>
      </c>
      <c r="Z522" s="79"/>
      <c r="AA522" s="100">
        <v>2104340</v>
      </c>
    </row>
    <row r="523" spans="1:27" ht="15">
      <c r="A523" s="98" t="s">
        <v>194</v>
      </c>
      <c r="B523" s="99" t="s">
        <v>2202</v>
      </c>
      <c r="C523" s="79"/>
      <c r="D523" s="46">
        <f t="shared" si="32"/>
        <v>152924</v>
      </c>
      <c r="E523" s="100">
        <v>32750</v>
      </c>
      <c r="F523" s="100">
        <v>120174</v>
      </c>
      <c r="O523" s="98" t="s">
        <v>127</v>
      </c>
      <c r="P523" s="99" t="s">
        <v>2181</v>
      </c>
      <c r="Q523" s="100">
        <v>20050</v>
      </c>
      <c r="R523" s="100">
        <f t="shared" si="33"/>
        <v>1658019</v>
      </c>
      <c r="S523" s="100">
        <v>198458</v>
      </c>
      <c r="T523" s="100">
        <v>1459561</v>
      </c>
      <c r="V523" s="98" t="s">
        <v>154</v>
      </c>
      <c r="W523" s="99" t="s">
        <v>2189</v>
      </c>
      <c r="X523" s="100">
        <v>1907101</v>
      </c>
      <c r="Y523" s="100">
        <f t="shared" si="34"/>
        <v>13408673</v>
      </c>
      <c r="Z523" s="100">
        <v>93500</v>
      </c>
      <c r="AA523" s="100">
        <v>13315173</v>
      </c>
    </row>
    <row r="524" spans="1:27" ht="15">
      <c r="A524" s="98" t="s">
        <v>198</v>
      </c>
      <c r="B524" s="99" t="s">
        <v>1928</v>
      </c>
      <c r="C524" s="79"/>
      <c r="D524" s="46">
        <f t="shared" si="32"/>
        <v>5000</v>
      </c>
      <c r="E524" s="79"/>
      <c r="F524" s="100">
        <v>5000</v>
      </c>
      <c r="O524" s="98" t="s">
        <v>129</v>
      </c>
      <c r="P524" s="99" t="s">
        <v>2182</v>
      </c>
      <c r="Q524" s="100">
        <v>722500</v>
      </c>
      <c r="R524" s="100">
        <f t="shared" si="33"/>
        <v>6120300</v>
      </c>
      <c r="S524" s="100">
        <v>2220205</v>
      </c>
      <c r="T524" s="100">
        <v>3900095</v>
      </c>
      <c r="V524" s="98" t="s">
        <v>157</v>
      </c>
      <c r="W524" s="99" t="s">
        <v>2190</v>
      </c>
      <c r="X524" s="100">
        <v>16785862</v>
      </c>
      <c r="Y524" s="100">
        <f t="shared" si="34"/>
        <v>2553104</v>
      </c>
      <c r="Z524" s="79"/>
      <c r="AA524" s="100">
        <v>2553104</v>
      </c>
    </row>
    <row r="525" spans="1:27" ht="15">
      <c r="A525" s="98" t="s">
        <v>201</v>
      </c>
      <c r="B525" s="99" t="s">
        <v>2203</v>
      </c>
      <c r="C525" s="79"/>
      <c r="D525" s="46">
        <f t="shared" si="32"/>
        <v>76750</v>
      </c>
      <c r="E525" s="100">
        <v>20000</v>
      </c>
      <c r="F525" s="100">
        <v>56750</v>
      </c>
      <c r="O525" s="98" t="s">
        <v>133</v>
      </c>
      <c r="P525" s="99" t="s">
        <v>2183</v>
      </c>
      <c r="Q525" s="100">
        <v>902600</v>
      </c>
      <c r="R525" s="100">
        <f t="shared" si="33"/>
        <v>5527988</v>
      </c>
      <c r="S525" s="100">
        <v>2989461</v>
      </c>
      <c r="T525" s="100">
        <v>2538527</v>
      </c>
      <c r="V525" s="98" t="s">
        <v>160</v>
      </c>
      <c r="W525" s="99" t="s">
        <v>2191</v>
      </c>
      <c r="X525" s="100">
        <v>1057944</v>
      </c>
      <c r="Y525" s="100">
        <f t="shared" si="34"/>
        <v>9551465</v>
      </c>
      <c r="Z525" s="100">
        <v>1217002</v>
      </c>
      <c r="AA525" s="100">
        <v>8334463</v>
      </c>
    </row>
    <row r="526" spans="1:27" ht="15">
      <c r="A526" s="98" t="s">
        <v>204</v>
      </c>
      <c r="B526" s="99" t="s">
        <v>1898</v>
      </c>
      <c r="C526" s="79"/>
      <c r="D526" s="46">
        <f t="shared" si="32"/>
        <v>48010</v>
      </c>
      <c r="E526" s="100">
        <v>14600</v>
      </c>
      <c r="F526" s="100">
        <v>33410</v>
      </c>
      <c r="O526" s="98" t="s">
        <v>136</v>
      </c>
      <c r="P526" s="99" t="s">
        <v>2184</v>
      </c>
      <c r="Q526" s="100">
        <v>1996450</v>
      </c>
      <c r="R526" s="100">
        <f t="shared" si="33"/>
        <v>9452733</v>
      </c>
      <c r="S526" s="100">
        <v>3735612</v>
      </c>
      <c r="T526" s="100">
        <v>5717121</v>
      </c>
      <c r="V526" s="98" t="s">
        <v>163</v>
      </c>
      <c r="W526" s="99" t="s">
        <v>2192</v>
      </c>
      <c r="X526" s="100">
        <v>165100</v>
      </c>
      <c r="Y526" s="100">
        <f t="shared" si="34"/>
        <v>980278</v>
      </c>
      <c r="Z526" s="79"/>
      <c r="AA526" s="100">
        <v>980278</v>
      </c>
    </row>
    <row r="527" spans="1:27" ht="15">
      <c r="A527" s="98" t="s">
        <v>207</v>
      </c>
      <c r="B527" s="99" t="s">
        <v>2204</v>
      </c>
      <c r="C527" s="79"/>
      <c r="D527" s="46">
        <f t="shared" si="32"/>
        <v>10400</v>
      </c>
      <c r="E527" s="79"/>
      <c r="F527" s="100">
        <v>10400</v>
      </c>
      <c r="O527" s="98" t="s">
        <v>139</v>
      </c>
      <c r="P527" s="99" t="s">
        <v>2185</v>
      </c>
      <c r="Q527" s="100">
        <v>12104025</v>
      </c>
      <c r="R527" s="100">
        <f t="shared" si="33"/>
        <v>7778327</v>
      </c>
      <c r="S527" s="100">
        <v>10100</v>
      </c>
      <c r="T527" s="100">
        <v>7768227</v>
      </c>
      <c r="V527" s="98" t="s">
        <v>166</v>
      </c>
      <c r="W527" s="99" t="s">
        <v>2193</v>
      </c>
      <c r="X527" s="79"/>
      <c r="Y527" s="100">
        <f t="shared" si="34"/>
        <v>7559201</v>
      </c>
      <c r="Z527" s="79"/>
      <c r="AA527" s="100">
        <v>7559201</v>
      </c>
    </row>
    <row r="528" spans="1:27" ht="15">
      <c r="A528" s="98" t="s">
        <v>209</v>
      </c>
      <c r="B528" s="99" t="s">
        <v>2205</v>
      </c>
      <c r="C528" s="79"/>
      <c r="D528" s="46">
        <f t="shared" si="32"/>
        <v>33325</v>
      </c>
      <c r="E528" s="79"/>
      <c r="F528" s="100">
        <v>33325</v>
      </c>
      <c r="O528" s="98" t="s">
        <v>142</v>
      </c>
      <c r="P528" s="99" t="s">
        <v>2186</v>
      </c>
      <c r="Q528" s="100">
        <v>404500</v>
      </c>
      <c r="R528" s="100">
        <f t="shared" si="33"/>
        <v>2407372</v>
      </c>
      <c r="S528" s="100">
        <v>817720</v>
      </c>
      <c r="T528" s="100">
        <v>1589652</v>
      </c>
      <c r="V528" s="98" t="s">
        <v>169</v>
      </c>
      <c r="W528" s="99" t="s">
        <v>2194</v>
      </c>
      <c r="X528" s="100">
        <v>80000</v>
      </c>
      <c r="Y528" s="100">
        <f t="shared" si="34"/>
        <v>1543968</v>
      </c>
      <c r="Z528" s="79"/>
      <c r="AA528" s="100">
        <v>1543968</v>
      </c>
    </row>
    <row r="529" spans="1:27" ht="15">
      <c r="A529" s="98" t="s">
        <v>212</v>
      </c>
      <c r="B529" s="99" t="s">
        <v>2206</v>
      </c>
      <c r="C529" s="100">
        <v>30100</v>
      </c>
      <c r="D529" s="46">
        <f t="shared" si="32"/>
        <v>97811</v>
      </c>
      <c r="E529" s="100">
        <v>87311</v>
      </c>
      <c r="F529" s="100">
        <v>10500</v>
      </c>
      <c r="O529" s="98" t="s">
        <v>145</v>
      </c>
      <c r="P529" s="99" t="s">
        <v>2187</v>
      </c>
      <c r="Q529" s="100">
        <v>227400</v>
      </c>
      <c r="R529" s="100">
        <f t="shared" si="33"/>
        <v>1408914</v>
      </c>
      <c r="S529" s="100">
        <v>773759</v>
      </c>
      <c r="T529" s="100">
        <v>635155</v>
      </c>
      <c r="V529" s="98" t="s">
        <v>172</v>
      </c>
      <c r="W529" s="99" t="s">
        <v>2195</v>
      </c>
      <c r="X529" s="100">
        <v>3500</v>
      </c>
      <c r="Y529" s="100">
        <f t="shared" si="34"/>
        <v>3071378</v>
      </c>
      <c r="Z529" s="79"/>
      <c r="AA529" s="100">
        <v>3071378</v>
      </c>
    </row>
    <row r="530" spans="1:27" ht="15">
      <c r="A530" s="98" t="s">
        <v>214</v>
      </c>
      <c r="B530" s="99" t="s">
        <v>2207</v>
      </c>
      <c r="C530" s="100">
        <v>446975</v>
      </c>
      <c r="D530" s="46">
        <f t="shared" si="32"/>
        <v>35640</v>
      </c>
      <c r="E530" s="79"/>
      <c r="F530" s="100">
        <v>35640</v>
      </c>
      <c r="O530" s="98" t="s">
        <v>148</v>
      </c>
      <c r="P530" s="99" t="s">
        <v>2237</v>
      </c>
      <c r="Q530" s="100">
        <v>313501</v>
      </c>
      <c r="R530" s="100">
        <f t="shared" si="33"/>
        <v>1986273</v>
      </c>
      <c r="S530" s="100">
        <v>9600</v>
      </c>
      <c r="T530" s="100">
        <v>1976673</v>
      </c>
      <c r="V530" s="98" t="s">
        <v>175</v>
      </c>
      <c r="W530" s="99" t="s">
        <v>2196</v>
      </c>
      <c r="X530" s="100">
        <v>216100</v>
      </c>
      <c r="Y530" s="100">
        <f t="shared" si="34"/>
        <v>3848383</v>
      </c>
      <c r="Z530" s="79"/>
      <c r="AA530" s="100">
        <v>3848383</v>
      </c>
    </row>
    <row r="531" spans="1:27" ht="15">
      <c r="A531" s="98" t="s">
        <v>217</v>
      </c>
      <c r="B531" s="99" t="s">
        <v>2208</v>
      </c>
      <c r="C531" s="100">
        <v>500</v>
      </c>
      <c r="D531" s="46">
        <f t="shared" si="32"/>
        <v>187561</v>
      </c>
      <c r="E531" s="79"/>
      <c r="F531" s="100">
        <v>187561</v>
      </c>
      <c r="O531" s="98" t="s">
        <v>151</v>
      </c>
      <c r="P531" s="99" t="s">
        <v>2188</v>
      </c>
      <c r="Q531" s="100">
        <v>750600</v>
      </c>
      <c r="R531" s="100">
        <f t="shared" si="33"/>
        <v>1541556</v>
      </c>
      <c r="S531" s="100">
        <v>224200</v>
      </c>
      <c r="T531" s="100">
        <v>1317356</v>
      </c>
      <c r="V531" s="98" t="s">
        <v>178</v>
      </c>
      <c r="W531" s="99" t="s">
        <v>1846</v>
      </c>
      <c r="X531" s="100">
        <v>1377700</v>
      </c>
      <c r="Y531" s="100">
        <f t="shared" si="34"/>
        <v>7285487</v>
      </c>
      <c r="Z531" s="79"/>
      <c r="AA531" s="100">
        <v>7285487</v>
      </c>
    </row>
    <row r="532" spans="1:27" ht="15">
      <c r="A532" s="98" t="s">
        <v>220</v>
      </c>
      <c r="B532" s="99" t="s">
        <v>2209</v>
      </c>
      <c r="C532" s="79"/>
      <c r="D532" s="46">
        <f t="shared" si="32"/>
        <v>71547</v>
      </c>
      <c r="E532" s="79"/>
      <c r="F532" s="100">
        <v>71547</v>
      </c>
      <c r="O532" s="98" t="s">
        <v>154</v>
      </c>
      <c r="P532" s="99" t="s">
        <v>2189</v>
      </c>
      <c r="Q532" s="100">
        <v>3502844</v>
      </c>
      <c r="R532" s="100">
        <f t="shared" si="33"/>
        <v>5679594</v>
      </c>
      <c r="S532" s="100">
        <v>409801</v>
      </c>
      <c r="T532" s="100">
        <v>5269793</v>
      </c>
      <c r="V532" s="98" t="s">
        <v>180</v>
      </c>
      <c r="W532" s="99" t="s">
        <v>2197</v>
      </c>
      <c r="X532" s="100">
        <v>856501</v>
      </c>
      <c r="Y532" s="100">
        <f t="shared" si="34"/>
        <v>21100440</v>
      </c>
      <c r="Z532" s="100">
        <v>50002</v>
      </c>
      <c r="AA532" s="100">
        <v>21050438</v>
      </c>
    </row>
    <row r="533" spans="1:27" ht="15">
      <c r="A533" s="98" t="s">
        <v>223</v>
      </c>
      <c r="B533" s="99" t="s">
        <v>2210</v>
      </c>
      <c r="C533" s="79"/>
      <c r="D533" s="46">
        <f t="shared" si="32"/>
        <v>203258</v>
      </c>
      <c r="E533" s="79"/>
      <c r="F533" s="100">
        <v>203258</v>
      </c>
      <c r="O533" s="98" t="s">
        <v>157</v>
      </c>
      <c r="P533" s="99" t="s">
        <v>2190</v>
      </c>
      <c r="Q533" s="100">
        <v>4096850</v>
      </c>
      <c r="R533" s="100">
        <f t="shared" si="33"/>
        <v>6336614</v>
      </c>
      <c r="S533" s="100">
        <v>1493630</v>
      </c>
      <c r="T533" s="100">
        <v>4842984</v>
      </c>
      <c r="V533" s="98" t="s">
        <v>183</v>
      </c>
      <c r="W533" s="99" t="s">
        <v>1977</v>
      </c>
      <c r="X533" s="100">
        <v>495950</v>
      </c>
      <c r="Y533" s="100">
        <f t="shared" si="34"/>
        <v>8055678</v>
      </c>
      <c r="Z533" s="100">
        <v>245481</v>
      </c>
      <c r="AA533" s="100">
        <v>7810197</v>
      </c>
    </row>
    <row r="534" spans="1:27" ht="15">
      <c r="A534" s="98" t="s">
        <v>226</v>
      </c>
      <c r="B534" s="99" t="s">
        <v>2211</v>
      </c>
      <c r="C534" s="79"/>
      <c r="D534" s="46">
        <f t="shared" si="32"/>
        <v>197307</v>
      </c>
      <c r="E534" s="79"/>
      <c r="F534" s="100">
        <v>197307</v>
      </c>
      <c r="O534" s="98" t="s">
        <v>160</v>
      </c>
      <c r="P534" s="99" t="s">
        <v>2191</v>
      </c>
      <c r="Q534" s="100">
        <v>961300</v>
      </c>
      <c r="R534" s="100">
        <f t="shared" si="33"/>
        <v>5446891</v>
      </c>
      <c r="S534" s="100">
        <v>1526013</v>
      </c>
      <c r="T534" s="100">
        <v>3920878</v>
      </c>
      <c r="V534" s="98" t="s">
        <v>185</v>
      </c>
      <c r="W534" s="99" t="s">
        <v>2198</v>
      </c>
      <c r="X534" s="100">
        <v>772200</v>
      </c>
      <c r="Y534" s="100">
        <f t="shared" si="34"/>
        <v>8816479</v>
      </c>
      <c r="Z534" s="100">
        <v>830800</v>
      </c>
      <c r="AA534" s="100">
        <v>7985679</v>
      </c>
    </row>
    <row r="535" spans="1:27" ht="15">
      <c r="A535" s="98" t="s">
        <v>229</v>
      </c>
      <c r="B535" s="99" t="s">
        <v>1832</v>
      </c>
      <c r="C535" s="79"/>
      <c r="D535" s="46">
        <f t="shared" si="32"/>
        <v>236350</v>
      </c>
      <c r="E535" s="100">
        <v>4600</v>
      </c>
      <c r="F535" s="100">
        <v>231750</v>
      </c>
      <c r="O535" s="98" t="s">
        <v>163</v>
      </c>
      <c r="P535" s="99" t="s">
        <v>2192</v>
      </c>
      <c r="Q535" s="100">
        <v>278102</v>
      </c>
      <c r="R535" s="100">
        <f t="shared" si="33"/>
        <v>8595862</v>
      </c>
      <c r="S535" s="79"/>
      <c r="T535" s="100">
        <v>8595862</v>
      </c>
      <c r="V535" s="98" t="s">
        <v>191</v>
      </c>
      <c r="W535" s="99" t="s">
        <v>2200</v>
      </c>
      <c r="X535" s="100">
        <v>1200</v>
      </c>
      <c r="Y535" s="100">
        <f t="shared" si="34"/>
        <v>533205</v>
      </c>
      <c r="Z535" s="100">
        <v>131000</v>
      </c>
      <c r="AA535" s="100">
        <v>402205</v>
      </c>
    </row>
    <row r="536" spans="1:27" ht="15">
      <c r="A536" s="98" t="s">
        <v>232</v>
      </c>
      <c r="B536" s="99" t="s">
        <v>2212</v>
      </c>
      <c r="C536" s="79"/>
      <c r="D536" s="46">
        <f t="shared" si="32"/>
        <v>43525</v>
      </c>
      <c r="E536" s="100">
        <v>1200</v>
      </c>
      <c r="F536" s="100">
        <v>42325</v>
      </c>
      <c r="O536" s="98" t="s">
        <v>166</v>
      </c>
      <c r="P536" s="99" t="s">
        <v>2193</v>
      </c>
      <c r="Q536" s="100">
        <v>6510035</v>
      </c>
      <c r="R536" s="100">
        <f t="shared" si="33"/>
        <v>3275524</v>
      </c>
      <c r="S536" s="100">
        <v>979772</v>
      </c>
      <c r="T536" s="100">
        <v>2295752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 t="s">
        <v>235</v>
      </c>
      <c r="B537" s="99" t="s">
        <v>2213</v>
      </c>
      <c r="C537" s="100">
        <v>179100</v>
      </c>
      <c r="D537" s="46">
        <f t="shared" si="32"/>
        <v>482270</v>
      </c>
      <c r="E537" s="100">
        <v>15501</v>
      </c>
      <c r="F537" s="100">
        <v>466769</v>
      </c>
      <c r="O537" s="98" t="s">
        <v>169</v>
      </c>
      <c r="P537" s="99" t="s">
        <v>2194</v>
      </c>
      <c r="Q537" s="79"/>
      <c r="R537" s="100">
        <f t="shared" si="33"/>
        <v>3212458</v>
      </c>
      <c r="S537" s="100">
        <v>265150</v>
      </c>
      <c r="T537" s="100">
        <v>2947308</v>
      </c>
      <c r="V537" s="98" t="s">
        <v>193</v>
      </c>
      <c r="W537" s="99" t="s">
        <v>2334</v>
      </c>
      <c r="X537" s="79"/>
      <c r="Y537" s="100">
        <f t="shared" si="34"/>
        <v>904194</v>
      </c>
      <c r="Z537" s="79"/>
      <c r="AA537" s="100">
        <v>904194</v>
      </c>
    </row>
    <row r="538" spans="1:27" ht="15">
      <c r="A538" s="98" t="s">
        <v>238</v>
      </c>
      <c r="B538" s="99" t="s">
        <v>2214</v>
      </c>
      <c r="C538" s="79"/>
      <c r="D538" s="46">
        <f t="shared" si="32"/>
        <v>75290</v>
      </c>
      <c r="E538" s="79"/>
      <c r="F538" s="100">
        <v>75290</v>
      </c>
      <c r="O538" s="98" t="s">
        <v>172</v>
      </c>
      <c r="P538" s="99" t="s">
        <v>2195</v>
      </c>
      <c r="Q538" s="79"/>
      <c r="R538" s="100">
        <f t="shared" si="33"/>
        <v>1479584</v>
      </c>
      <c r="S538" s="100">
        <v>41455</v>
      </c>
      <c r="T538" s="100">
        <v>1438129</v>
      </c>
      <c r="V538" s="98" t="s">
        <v>194</v>
      </c>
      <c r="W538" s="99" t="s">
        <v>2202</v>
      </c>
      <c r="X538" s="100">
        <v>21200</v>
      </c>
      <c r="Y538" s="100">
        <f t="shared" si="34"/>
        <v>608039</v>
      </c>
      <c r="Z538" s="100">
        <v>438469</v>
      </c>
      <c r="AA538" s="100">
        <v>169570</v>
      </c>
    </row>
    <row r="539" spans="1:27" ht="15">
      <c r="A539" s="98" t="s">
        <v>240</v>
      </c>
      <c r="B539" s="99" t="s">
        <v>2215</v>
      </c>
      <c r="C539" s="79"/>
      <c r="D539" s="46">
        <f t="shared" si="32"/>
        <v>127081</v>
      </c>
      <c r="E539" s="100">
        <v>1501</v>
      </c>
      <c r="F539" s="100">
        <v>125580</v>
      </c>
      <c r="O539" s="98" t="s">
        <v>175</v>
      </c>
      <c r="P539" s="99" t="s">
        <v>2196</v>
      </c>
      <c r="Q539" s="100">
        <v>4333800</v>
      </c>
      <c r="R539" s="100">
        <f t="shared" si="33"/>
        <v>9252097</v>
      </c>
      <c r="S539" s="100">
        <v>3420333</v>
      </c>
      <c r="T539" s="100">
        <v>5831764</v>
      </c>
      <c r="V539" s="98" t="s">
        <v>198</v>
      </c>
      <c r="W539" s="99" t="s">
        <v>1928</v>
      </c>
      <c r="X539" s="100">
        <v>14000</v>
      </c>
      <c r="Y539" s="100">
        <f t="shared" si="34"/>
        <v>457752</v>
      </c>
      <c r="Z539" s="100">
        <v>27200</v>
      </c>
      <c r="AA539" s="100">
        <v>430552</v>
      </c>
    </row>
    <row r="540" spans="1:27" ht="15">
      <c r="A540" s="98" t="s">
        <v>243</v>
      </c>
      <c r="B540" s="99" t="s">
        <v>1814</v>
      </c>
      <c r="C540" s="79"/>
      <c r="D540" s="46">
        <f t="shared" si="32"/>
        <v>186266</v>
      </c>
      <c r="E540" s="79"/>
      <c r="F540" s="100">
        <v>186266</v>
      </c>
      <c r="O540" s="98" t="s">
        <v>178</v>
      </c>
      <c r="P540" s="99" t="s">
        <v>1846</v>
      </c>
      <c r="Q540" s="100">
        <v>550000</v>
      </c>
      <c r="R540" s="100">
        <f t="shared" si="33"/>
        <v>2977681</v>
      </c>
      <c r="S540" s="100">
        <v>560355</v>
      </c>
      <c r="T540" s="100">
        <v>2417326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 t="s">
        <v>246</v>
      </c>
      <c r="B541" s="99" t="s">
        <v>2223</v>
      </c>
      <c r="C541" s="79"/>
      <c r="D541" s="46">
        <f t="shared" si="32"/>
        <v>79759</v>
      </c>
      <c r="E541" s="100">
        <v>26500</v>
      </c>
      <c r="F541" s="100">
        <v>53259</v>
      </c>
      <c r="O541" s="98" t="s">
        <v>180</v>
      </c>
      <c r="P541" s="99" t="s">
        <v>2197</v>
      </c>
      <c r="Q541" s="100">
        <v>7629704</v>
      </c>
      <c r="R541" s="100">
        <f t="shared" si="33"/>
        <v>16265790</v>
      </c>
      <c r="S541" s="100">
        <v>4880895</v>
      </c>
      <c r="T541" s="100">
        <v>11384895</v>
      </c>
      <c r="V541" s="98" t="s">
        <v>204</v>
      </c>
      <c r="W541" s="99" t="s">
        <v>1898</v>
      </c>
      <c r="X541" s="100">
        <v>47371</v>
      </c>
      <c r="Y541" s="100">
        <f t="shared" si="34"/>
        <v>18879398</v>
      </c>
      <c r="Z541" s="100">
        <v>177683</v>
      </c>
      <c r="AA541" s="100">
        <v>18701715</v>
      </c>
    </row>
    <row r="542" spans="15:27" ht="15">
      <c r="O542" s="98" t="s">
        <v>183</v>
      </c>
      <c r="P542" s="99" t="s">
        <v>1977</v>
      </c>
      <c r="Q542" s="100">
        <v>19658895</v>
      </c>
      <c r="R542" s="100">
        <f t="shared" si="33"/>
        <v>8263958</v>
      </c>
      <c r="S542" s="100">
        <v>1570352</v>
      </c>
      <c r="T542" s="100">
        <v>6693606</v>
      </c>
      <c r="V542" s="98" t="s">
        <v>207</v>
      </c>
      <c r="W542" s="99" t="s">
        <v>2204</v>
      </c>
      <c r="X542" s="100">
        <v>1935700</v>
      </c>
      <c r="Y542" s="100">
        <f t="shared" si="34"/>
        <v>5120634</v>
      </c>
      <c r="Z542" s="100">
        <v>147500</v>
      </c>
      <c r="AA542" s="100">
        <v>4973134</v>
      </c>
    </row>
    <row r="543" spans="15:27" ht="15">
      <c r="O543" s="98" t="s">
        <v>185</v>
      </c>
      <c r="P543" s="99" t="s">
        <v>2198</v>
      </c>
      <c r="Q543" s="100">
        <v>11660791</v>
      </c>
      <c r="R543" s="100">
        <f t="shared" si="33"/>
        <v>17381933</v>
      </c>
      <c r="S543" s="100">
        <v>9004503</v>
      </c>
      <c r="T543" s="100">
        <v>8377430</v>
      </c>
      <c r="V543" s="98" t="s">
        <v>209</v>
      </c>
      <c r="W543" s="99" t="s">
        <v>2205</v>
      </c>
      <c r="X543" s="100">
        <v>2000</v>
      </c>
      <c r="Y543" s="100">
        <f t="shared" si="34"/>
        <v>44299</v>
      </c>
      <c r="Z543" s="100">
        <v>6400</v>
      </c>
      <c r="AA543" s="100">
        <v>37899</v>
      </c>
    </row>
    <row r="544" spans="15:27" ht="15">
      <c r="O544" s="98" t="s">
        <v>188</v>
      </c>
      <c r="P544" s="99" t="s">
        <v>2199</v>
      </c>
      <c r="Q544" s="79"/>
      <c r="R544" s="100">
        <f t="shared" si="33"/>
        <v>183961</v>
      </c>
      <c r="S544" s="79"/>
      <c r="T544" s="100">
        <v>183961</v>
      </c>
      <c r="V544" s="98" t="s">
        <v>212</v>
      </c>
      <c r="W544" s="99" t="s">
        <v>2206</v>
      </c>
      <c r="X544" s="100">
        <v>57650</v>
      </c>
      <c r="Y544" s="100">
        <f t="shared" si="34"/>
        <v>344184</v>
      </c>
      <c r="Z544" s="79"/>
      <c r="AA544" s="100">
        <v>344184</v>
      </c>
    </row>
    <row r="545" spans="15:27" ht="15">
      <c r="O545" s="98" t="s">
        <v>191</v>
      </c>
      <c r="P545" s="99" t="s">
        <v>2200</v>
      </c>
      <c r="Q545" s="100">
        <v>5500</v>
      </c>
      <c r="R545" s="100">
        <f t="shared" si="33"/>
        <v>488755</v>
      </c>
      <c r="S545" s="79"/>
      <c r="T545" s="100">
        <v>488755</v>
      </c>
      <c r="V545" s="98" t="s">
        <v>214</v>
      </c>
      <c r="W545" s="99" t="s">
        <v>2207</v>
      </c>
      <c r="X545" s="79"/>
      <c r="Y545" s="100">
        <f t="shared" si="34"/>
        <v>123100</v>
      </c>
      <c r="Z545" s="100">
        <v>32600</v>
      </c>
      <c r="AA545" s="100">
        <v>90500</v>
      </c>
    </row>
    <row r="546" spans="15:27" ht="15">
      <c r="O546" s="98" t="s">
        <v>192</v>
      </c>
      <c r="P546" s="99" t="s">
        <v>2201</v>
      </c>
      <c r="Q546" s="79"/>
      <c r="R546" s="100">
        <f t="shared" si="33"/>
        <v>266172</v>
      </c>
      <c r="S546" s="79"/>
      <c r="T546" s="100">
        <v>266172</v>
      </c>
      <c r="V546" s="98" t="s">
        <v>217</v>
      </c>
      <c r="W546" s="99" t="s">
        <v>2208</v>
      </c>
      <c r="X546" s="100">
        <v>73899</v>
      </c>
      <c r="Y546" s="100">
        <f t="shared" si="34"/>
        <v>476026</v>
      </c>
      <c r="Z546" s="100">
        <v>5000</v>
      </c>
      <c r="AA546" s="100">
        <v>471026</v>
      </c>
    </row>
    <row r="547" spans="15:27" ht="15">
      <c r="O547" s="98" t="s">
        <v>193</v>
      </c>
      <c r="P547" s="99" t="s">
        <v>2334</v>
      </c>
      <c r="Q547" s="79"/>
      <c r="R547" s="100">
        <f t="shared" si="33"/>
        <v>256715</v>
      </c>
      <c r="S547" s="79"/>
      <c r="T547" s="100">
        <v>256715</v>
      </c>
      <c r="V547" s="98" t="s">
        <v>220</v>
      </c>
      <c r="W547" s="99" t="s">
        <v>2209</v>
      </c>
      <c r="X547" s="100">
        <v>1456566</v>
      </c>
      <c r="Y547" s="100">
        <f t="shared" si="34"/>
        <v>216704</v>
      </c>
      <c r="Z547" s="100">
        <v>102785</v>
      </c>
      <c r="AA547" s="100">
        <v>113919</v>
      </c>
    </row>
    <row r="548" spans="15:27" ht="15">
      <c r="O548" s="98" t="s">
        <v>194</v>
      </c>
      <c r="P548" s="99" t="s">
        <v>2202</v>
      </c>
      <c r="Q548" s="79"/>
      <c r="R548" s="100">
        <f t="shared" si="33"/>
        <v>935336</v>
      </c>
      <c r="S548" s="100">
        <v>204550</v>
      </c>
      <c r="T548" s="100">
        <v>730786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5:27" ht="15">
      <c r="O549" s="98" t="s">
        <v>198</v>
      </c>
      <c r="P549" s="99" t="s">
        <v>1928</v>
      </c>
      <c r="Q549" s="79"/>
      <c r="R549" s="100">
        <f t="shared" si="33"/>
        <v>202820</v>
      </c>
      <c r="S549" s="100">
        <v>93000</v>
      </c>
      <c r="T549" s="100">
        <v>109820</v>
      </c>
      <c r="V549" s="98" t="s">
        <v>226</v>
      </c>
      <c r="W549" s="99" t="s">
        <v>2211</v>
      </c>
      <c r="X549" s="100">
        <v>9946383</v>
      </c>
      <c r="Y549" s="100">
        <f t="shared" si="34"/>
        <v>529399</v>
      </c>
      <c r="Z549" s="79"/>
      <c r="AA549" s="100">
        <v>529399</v>
      </c>
    </row>
    <row r="550" spans="15:27" ht="15">
      <c r="O550" s="98" t="s">
        <v>201</v>
      </c>
      <c r="P550" s="99" t="s">
        <v>2203</v>
      </c>
      <c r="Q550" s="79"/>
      <c r="R550" s="100">
        <f t="shared" si="33"/>
        <v>294787</v>
      </c>
      <c r="S550" s="100">
        <v>20000</v>
      </c>
      <c r="T550" s="100">
        <v>274787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5:27" ht="15">
      <c r="O551" s="98" t="s">
        <v>204</v>
      </c>
      <c r="P551" s="99" t="s">
        <v>1898</v>
      </c>
      <c r="Q551" s="100">
        <v>296000</v>
      </c>
      <c r="R551" s="100">
        <f t="shared" si="33"/>
        <v>403353</v>
      </c>
      <c r="S551" s="100">
        <v>95100</v>
      </c>
      <c r="T551" s="100">
        <v>308253</v>
      </c>
      <c r="V551" s="98" t="s">
        <v>232</v>
      </c>
      <c r="W551" s="99" t="s">
        <v>2212</v>
      </c>
      <c r="X551" s="100">
        <v>2600</v>
      </c>
      <c r="Y551" s="100">
        <f t="shared" si="34"/>
        <v>197947</v>
      </c>
      <c r="Z551" s="100">
        <v>13000</v>
      </c>
      <c r="AA551" s="100">
        <v>184947</v>
      </c>
    </row>
    <row r="552" spans="15:27" ht="15">
      <c r="O552" s="98" t="s">
        <v>207</v>
      </c>
      <c r="P552" s="99" t="s">
        <v>2204</v>
      </c>
      <c r="Q552" s="79"/>
      <c r="R552" s="100">
        <f t="shared" si="33"/>
        <v>191421</v>
      </c>
      <c r="S552" s="100">
        <v>36500</v>
      </c>
      <c r="T552" s="100">
        <v>154921</v>
      </c>
      <c r="V552" s="98" t="s">
        <v>235</v>
      </c>
      <c r="W552" s="99" t="s">
        <v>2213</v>
      </c>
      <c r="X552" s="100">
        <v>2549768</v>
      </c>
      <c r="Y552" s="100">
        <f t="shared" si="34"/>
        <v>3417002</v>
      </c>
      <c r="Z552" s="79"/>
      <c r="AA552" s="100">
        <v>3417002</v>
      </c>
    </row>
    <row r="553" spans="15:27" ht="15">
      <c r="O553" s="98" t="s">
        <v>209</v>
      </c>
      <c r="P553" s="99" t="s">
        <v>2205</v>
      </c>
      <c r="Q553" s="100">
        <v>65050</v>
      </c>
      <c r="R553" s="100">
        <f t="shared" si="33"/>
        <v>171242</v>
      </c>
      <c r="S553" s="79"/>
      <c r="T553" s="100">
        <v>171242</v>
      </c>
      <c r="V553" s="98" t="s">
        <v>238</v>
      </c>
      <c r="W553" s="99" t="s">
        <v>2214</v>
      </c>
      <c r="X553" s="100">
        <v>64960</v>
      </c>
      <c r="Y553" s="100">
        <f t="shared" si="34"/>
        <v>371938</v>
      </c>
      <c r="Z553" s="100">
        <v>23533</v>
      </c>
      <c r="AA553" s="100">
        <v>348405</v>
      </c>
    </row>
    <row r="554" spans="15:27" ht="15">
      <c r="O554" s="98" t="s">
        <v>212</v>
      </c>
      <c r="P554" s="99" t="s">
        <v>2206</v>
      </c>
      <c r="Q554" s="100">
        <v>302401</v>
      </c>
      <c r="R554" s="100">
        <f t="shared" si="33"/>
        <v>504261</v>
      </c>
      <c r="S554" s="100">
        <v>244811</v>
      </c>
      <c r="T554" s="100">
        <v>259450</v>
      </c>
      <c r="V554" s="98" t="s">
        <v>240</v>
      </c>
      <c r="W554" s="99" t="s">
        <v>2215</v>
      </c>
      <c r="X554" s="100">
        <v>24000</v>
      </c>
      <c r="Y554" s="100">
        <f t="shared" si="34"/>
        <v>1197086</v>
      </c>
      <c r="Z554" s="100">
        <v>15050</v>
      </c>
      <c r="AA554" s="100">
        <v>1182036</v>
      </c>
    </row>
    <row r="555" spans="15:27" ht="15">
      <c r="O555" s="98" t="s">
        <v>214</v>
      </c>
      <c r="P555" s="99" t="s">
        <v>2207</v>
      </c>
      <c r="Q555" s="100">
        <v>485475</v>
      </c>
      <c r="R555" s="100">
        <f t="shared" si="33"/>
        <v>138969</v>
      </c>
      <c r="S555" s="79"/>
      <c r="T555" s="100">
        <v>138969</v>
      </c>
      <c r="V555" s="98" t="s">
        <v>243</v>
      </c>
      <c r="W555" s="99" t="s">
        <v>1814</v>
      </c>
      <c r="X555" s="100">
        <v>303150</v>
      </c>
      <c r="Y555" s="100">
        <f t="shared" si="34"/>
        <v>1169849</v>
      </c>
      <c r="Z555" s="100">
        <v>6300</v>
      </c>
      <c r="AA555" s="100">
        <v>1163549</v>
      </c>
    </row>
    <row r="556" spans="15:27" ht="15">
      <c r="O556" s="98" t="s">
        <v>217</v>
      </c>
      <c r="P556" s="99" t="s">
        <v>2208</v>
      </c>
      <c r="Q556" s="100">
        <v>126100</v>
      </c>
      <c r="R556" s="100">
        <f t="shared" si="33"/>
        <v>568056</v>
      </c>
      <c r="S556" s="79"/>
      <c r="T556" s="100">
        <v>568056</v>
      </c>
      <c r="V556" s="98" t="s">
        <v>246</v>
      </c>
      <c r="W556" s="99" t="s">
        <v>2223</v>
      </c>
      <c r="X556" s="100">
        <v>287500</v>
      </c>
      <c r="Y556" s="100">
        <f t="shared" si="34"/>
        <v>968822</v>
      </c>
      <c r="Z556" s="79"/>
      <c r="AA556" s="100">
        <v>968822</v>
      </c>
    </row>
    <row r="557" spans="15:27" ht="15">
      <c r="O557" s="98" t="s">
        <v>220</v>
      </c>
      <c r="P557" s="99" t="s">
        <v>2209</v>
      </c>
      <c r="Q557" s="79"/>
      <c r="R557" s="100">
        <f t="shared" si="33"/>
        <v>200663</v>
      </c>
      <c r="S557" s="100">
        <v>500</v>
      </c>
      <c r="T557" s="100">
        <v>200163</v>
      </c>
      <c r="V557" s="98" t="s">
        <v>249</v>
      </c>
      <c r="W557" s="99" t="s">
        <v>2224</v>
      </c>
      <c r="X557" s="100">
        <v>105649890</v>
      </c>
      <c r="Y557" s="100">
        <f t="shared" si="34"/>
        <v>4015652</v>
      </c>
      <c r="Z557" s="100">
        <v>674002</v>
      </c>
      <c r="AA557" s="100">
        <v>3341650</v>
      </c>
    </row>
    <row r="558" spans="15:20" ht="15">
      <c r="O558" s="98" t="s">
        <v>223</v>
      </c>
      <c r="P558" s="99" t="s">
        <v>2210</v>
      </c>
      <c r="Q558" s="100">
        <v>242800</v>
      </c>
      <c r="R558" s="100">
        <f t="shared" si="33"/>
        <v>474343</v>
      </c>
      <c r="S558" s="100">
        <v>8900</v>
      </c>
      <c r="T558" s="100">
        <v>465443</v>
      </c>
    </row>
    <row r="559" spans="15:20" ht="15">
      <c r="O559" s="98" t="s">
        <v>226</v>
      </c>
      <c r="P559" s="99" t="s">
        <v>2211</v>
      </c>
      <c r="Q559" s="100">
        <v>3059860</v>
      </c>
      <c r="R559" s="100">
        <f t="shared" si="33"/>
        <v>754848</v>
      </c>
      <c r="S559" s="100">
        <v>25000</v>
      </c>
      <c r="T559" s="100">
        <v>729848</v>
      </c>
    </row>
    <row r="560" spans="15:20" ht="15">
      <c r="O560" s="98" t="s">
        <v>229</v>
      </c>
      <c r="P560" s="99" t="s">
        <v>1832</v>
      </c>
      <c r="Q560" s="100">
        <v>214600</v>
      </c>
      <c r="R560" s="100">
        <f t="shared" si="33"/>
        <v>1889028</v>
      </c>
      <c r="S560" s="100">
        <v>73300</v>
      </c>
      <c r="T560" s="100">
        <v>1815728</v>
      </c>
    </row>
    <row r="561" spans="15:20" ht="15">
      <c r="O561" s="98" t="s">
        <v>232</v>
      </c>
      <c r="P561" s="99" t="s">
        <v>2212</v>
      </c>
      <c r="Q561" s="79"/>
      <c r="R561" s="100">
        <f t="shared" si="33"/>
        <v>193186</v>
      </c>
      <c r="S561" s="100">
        <v>1200</v>
      </c>
      <c r="T561" s="100">
        <v>191986</v>
      </c>
    </row>
    <row r="562" spans="15:20" ht="15">
      <c r="O562" s="98" t="s">
        <v>235</v>
      </c>
      <c r="P562" s="99" t="s">
        <v>2213</v>
      </c>
      <c r="Q562" s="100">
        <v>338150</v>
      </c>
      <c r="R562" s="100">
        <f t="shared" si="33"/>
        <v>1793048</v>
      </c>
      <c r="S562" s="100">
        <v>15501</v>
      </c>
      <c r="T562" s="100">
        <v>1777547</v>
      </c>
    </row>
    <row r="563" spans="15:20" ht="15">
      <c r="O563" s="98" t="s">
        <v>238</v>
      </c>
      <c r="P563" s="99" t="s">
        <v>2214</v>
      </c>
      <c r="Q563" s="100">
        <v>7002</v>
      </c>
      <c r="R563" s="100">
        <f t="shared" si="33"/>
        <v>691714</v>
      </c>
      <c r="S563" s="79"/>
      <c r="T563" s="100">
        <v>691714</v>
      </c>
    </row>
    <row r="564" spans="15:20" ht="15">
      <c r="O564" s="98" t="s">
        <v>240</v>
      </c>
      <c r="P564" s="99" t="s">
        <v>2215</v>
      </c>
      <c r="Q564" s="79"/>
      <c r="R564" s="100">
        <f t="shared" si="33"/>
        <v>546022</v>
      </c>
      <c r="S564" s="100">
        <v>98981</v>
      </c>
      <c r="T564" s="100">
        <v>447041</v>
      </c>
    </row>
    <row r="565" spans="15:20" ht="15">
      <c r="O565" s="98" t="s">
        <v>243</v>
      </c>
      <c r="P565" s="99" t="s">
        <v>1814</v>
      </c>
      <c r="Q565" s="100">
        <v>311200</v>
      </c>
      <c r="R565" s="100">
        <f t="shared" si="33"/>
        <v>836704</v>
      </c>
      <c r="S565" s="100">
        <v>0</v>
      </c>
      <c r="T565" s="100">
        <v>836704</v>
      </c>
    </row>
    <row r="566" spans="15:20" ht="15">
      <c r="O566" s="98" t="s">
        <v>246</v>
      </c>
      <c r="P566" s="99" t="s">
        <v>2223</v>
      </c>
      <c r="Q566" s="79"/>
      <c r="R566" s="100">
        <f t="shared" si="33"/>
        <v>415955</v>
      </c>
      <c r="S566" s="100">
        <v>134500</v>
      </c>
      <c r="T566" s="100">
        <v>281455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June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299788</v>
      </c>
      <c r="F31" s="172">
        <f>work!I31+work!J31</f>
        <v>42700</v>
      </c>
      <c r="G31" s="173"/>
      <c r="H31" s="174" t="str">
        <f>work!L31</f>
        <v>20170707</v>
      </c>
      <c r="I31" s="175">
        <f>E31</f>
        <v>299788</v>
      </c>
      <c r="J31" s="175">
        <f>F31</f>
        <v>42700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439288</v>
      </c>
      <c r="F32" s="178">
        <f>work!I32+work!J32</f>
        <v>3498966</v>
      </c>
      <c r="G32" s="122"/>
      <c r="H32" s="179" t="str">
        <f>work!L32</f>
        <v>20170707</v>
      </c>
      <c r="I32" s="121">
        <f aca="true" t="shared" si="0" ref="I32:I95">E32</f>
        <v>439288</v>
      </c>
      <c r="J32" s="121">
        <f aca="true" t="shared" si="1" ref="J32:J95">F32</f>
        <v>3498966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1434988</v>
      </c>
      <c r="F33" s="178">
        <f>work!I33+work!J33</f>
        <v>800</v>
      </c>
      <c r="G33" s="122"/>
      <c r="H33" s="179" t="str">
        <f>work!L33</f>
        <v>20170707</v>
      </c>
      <c r="I33" s="121">
        <f t="shared" si="0"/>
        <v>1434988</v>
      </c>
      <c r="J33" s="121">
        <f t="shared" si="1"/>
        <v>800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146028</v>
      </c>
      <c r="F34" s="178">
        <f>work!I34+work!J34</f>
        <v>144988</v>
      </c>
      <c r="G34" s="120"/>
      <c r="H34" s="179" t="str">
        <f>work!L34</f>
        <v>20170807</v>
      </c>
      <c r="I34" s="121">
        <f t="shared" si="0"/>
        <v>146028</v>
      </c>
      <c r="J34" s="121">
        <f t="shared" si="1"/>
        <v>144988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198061</v>
      </c>
      <c r="F35" s="178">
        <f>work!I35+work!J35</f>
        <v>6916166</v>
      </c>
      <c r="G35" s="122"/>
      <c r="H35" s="179" t="str">
        <f>work!L35</f>
        <v>20170807</v>
      </c>
      <c r="I35" s="121">
        <f t="shared" si="0"/>
        <v>198061</v>
      </c>
      <c r="J35" s="121">
        <f t="shared" si="1"/>
        <v>6916166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26217</v>
      </c>
      <c r="F37" s="178">
        <f>work!I37+work!J37</f>
        <v>398315</v>
      </c>
      <c r="G37" s="122"/>
      <c r="H37" s="179" t="str">
        <f>work!L37</f>
        <v>20170707</v>
      </c>
      <c r="I37" s="121">
        <f t="shared" si="0"/>
        <v>26217</v>
      </c>
      <c r="J37" s="121">
        <f t="shared" si="1"/>
        <v>398315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1499156</v>
      </c>
      <c r="F38" s="178">
        <f>work!I38+work!J38</f>
        <v>6821319</v>
      </c>
      <c r="G38" s="122"/>
      <c r="H38" s="179" t="str">
        <f>work!L38</f>
        <v>20170807</v>
      </c>
      <c r="I38" s="121">
        <f t="shared" si="0"/>
        <v>1499156</v>
      </c>
      <c r="J38" s="121">
        <f t="shared" si="1"/>
        <v>6821319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86532</v>
      </c>
      <c r="F39" s="178">
        <f>work!I39+work!J39</f>
        <v>22400</v>
      </c>
      <c r="G39" s="122"/>
      <c r="H39" s="179" t="str">
        <f>work!L39</f>
        <v>20170707</v>
      </c>
      <c r="I39" s="121">
        <f t="shared" si="0"/>
        <v>86532</v>
      </c>
      <c r="J39" s="121">
        <f t="shared" si="1"/>
        <v>22400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4450</v>
      </c>
      <c r="F40" s="178">
        <f>work!I40+work!J40</f>
        <v>234403</v>
      </c>
      <c r="G40" s="122"/>
      <c r="H40" s="179" t="str">
        <f>work!L40</f>
        <v>20170707</v>
      </c>
      <c r="I40" s="121">
        <f t="shared" si="0"/>
        <v>4450</v>
      </c>
      <c r="J40" s="121">
        <f t="shared" si="1"/>
        <v>234403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1978753</v>
      </c>
      <c r="F41" s="178">
        <f>work!I41+work!J41</f>
        <v>996042</v>
      </c>
      <c r="G41" s="122"/>
      <c r="H41" s="179" t="str">
        <f>work!L41</f>
        <v>20170707</v>
      </c>
      <c r="I41" s="121">
        <f t="shared" si="0"/>
        <v>1978753</v>
      </c>
      <c r="J41" s="121">
        <f t="shared" si="1"/>
        <v>996042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1012590</v>
      </c>
      <c r="F42" s="178">
        <f>work!I42+work!J42</f>
        <v>2108173</v>
      </c>
      <c r="G42" s="122"/>
      <c r="H42" s="179" t="str">
        <f>work!L42</f>
        <v>20170807</v>
      </c>
      <c r="I42" s="121">
        <f t="shared" si="0"/>
        <v>1012590</v>
      </c>
      <c r="J42" s="121">
        <f t="shared" si="1"/>
        <v>2108173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598756</v>
      </c>
      <c r="F43" s="178">
        <f>work!I43+work!J43</f>
        <v>371406</v>
      </c>
      <c r="G43" s="122"/>
      <c r="H43" s="179" t="str">
        <f>work!L43</f>
        <v>20170707</v>
      </c>
      <c r="I43" s="121">
        <f t="shared" si="0"/>
        <v>598756</v>
      </c>
      <c r="J43" s="121">
        <f t="shared" si="1"/>
        <v>371406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293032</v>
      </c>
      <c r="F44" s="178">
        <f>work!I44+work!J44</f>
        <v>78101</v>
      </c>
      <c r="G44" s="120"/>
      <c r="H44" s="179" t="str">
        <f>work!L44</f>
        <v>20170807</v>
      </c>
      <c r="I44" s="121">
        <f t="shared" si="0"/>
        <v>293032</v>
      </c>
      <c r="J44" s="121">
        <f t="shared" si="1"/>
        <v>78101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833105</v>
      </c>
      <c r="F45" s="178">
        <f>work!I45+work!J45</f>
        <v>700</v>
      </c>
      <c r="G45" s="122"/>
      <c r="H45" s="179" t="str">
        <f>work!L45</f>
        <v>20170707</v>
      </c>
      <c r="I45" s="121">
        <f t="shared" si="0"/>
        <v>833105</v>
      </c>
      <c r="J45" s="121">
        <f t="shared" si="1"/>
        <v>700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2701699</v>
      </c>
      <c r="F46" s="178">
        <f>work!I46+work!J46</f>
        <v>39100</v>
      </c>
      <c r="G46" s="122"/>
      <c r="H46" s="179" t="str">
        <f>work!L46</f>
        <v>20170707</v>
      </c>
      <c r="I46" s="121">
        <f t="shared" si="0"/>
        <v>2701699</v>
      </c>
      <c r="J46" s="121">
        <f t="shared" si="1"/>
        <v>39100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74405</v>
      </c>
      <c r="F47" s="178">
        <f>work!I47+work!J47</f>
        <v>71600</v>
      </c>
      <c r="G47" s="122"/>
      <c r="H47" s="179" t="str">
        <f>work!L47</f>
        <v>20170807</v>
      </c>
      <c r="I47" s="121">
        <f t="shared" si="0"/>
        <v>74405</v>
      </c>
      <c r="J47" s="121">
        <f t="shared" si="1"/>
        <v>71600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256636</v>
      </c>
      <c r="F48" s="178">
        <f>work!I48+work!J48</f>
        <v>100930</v>
      </c>
      <c r="G48" s="122"/>
      <c r="H48" s="179" t="str">
        <f>work!L48</f>
        <v>20170707</v>
      </c>
      <c r="I48" s="121">
        <f t="shared" si="0"/>
        <v>256636</v>
      </c>
      <c r="J48" s="121">
        <f t="shared" si="1"/>
        <v>100930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518180</v>
      </c>
      <c r="F49" s="178">
        <f>work!I49+work!J49</f>
        <v>143800</v>
      </c>
      <c r="G49" s="122"/>
      <c r="H49" s="179" t="str">
        <f>work!L49</f>
        <v>20170707</v>
      </c>
      <c r="I49" s="121">
        <f t="shared" si="0"/>
        <v>518180</v>
      </c>
      <c r="J49" s="121">
        <f t="shared" si="1"/>
        <v>143800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47921</v>
      </c>
      <c r="F50" s="178">
        <f>work!I50+work!J50</f>
        <v>0</v>
      </c>
      <c r="G50" s="122"/>
      <c r="H50" s="179" t="s">
        <v>9</v>
      </c>
      <c r="I50" s="121">
        <f t="shared" si="0"/>
        <v>47921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616041</v>
      </c>
      <c r="F51" s="178">
        <f>work!I51+work!J51</f>
        <v>91700</v>
      </c>
      <c r="G51" s="122"/>
      <c r="H51" s="179" t="str">
        <f>work!L51</f>
        <v>20170707</v>
      </c>
      <c r="I51" s="121">
        <f t="shared" si="0"/>
        <v>616041</v>
      </c>
      <c r="J51" s="121">
        <f t="shared" si="1"/>
        <v>91700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815099</v>
      </c>
      <c r="F52" s="178">
        <f>work!I52+work!J52</f>
        <v>229875</v>
      </c>
      <c r="G52" s="122"/>
      <c r="H52" s="179" t="str">
        <f>work!L52</f>
        <v>20170707</v>
      </c>
      <c r="I52" s="121">
        <f t="shared" si="0"/>
        <v>815099</v>
      </c>
      <c r="J52" s="121">
        <f t="shared" si="1"/>
        <v>229875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49101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49101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753083</v>
      </c>
      <c r="F54" s="178">
        <f>work!I54+work!J54</f>
        <v>448160</v>
      </c>
      <c r="G54" s="122"/>
      <c r="H54" s="179" t="str">
        <f>work!L54</f>
        <v>20170807</v>
      </c>
      <c r="I54" s="121">
        <f t="shared" si="0"/>
        <v>753083</v>
      </c>
      <c r="J54" s="121">
        <f t="shared" si="1"/>
        <v>448160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220078</v>
      </c>
      <c r="F55" s="178">
        <f>work!I55+work!J55</f>
        <v>208100</v>
      </c>
      <c r="G55" s="122"/>
      <c r="H55" s="179" t="str">
        <f>work!L55</f>
        <v>20170707</v>
      </c>
      <c r="I55" s="121">
        <f t="shared" si="0"/>
        <v>220078</v>
      </c>
      <c r="J55" s="121">
        <f t="shared" si="1"/>
        <v>208100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1124257</v>
      </c>
      <c r="F56" s="178">
        <f>work!I56+work!J56</f>
        <v>14600</v>
      </c>
      <c r="G56" s="122"/>
      <c r="H56" s="179" t="str">
        <f>work!L56</f>
        <v>20170707</v>
      </c>
      <c r="I56" s="121">
        <f t="shared" si="0"/>
        <v>1124257</v>
      </c>
      <c r="J56" s="121">
        <f t="shared" si="1"/>
        <v>14600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237161</v>
      </c>
      <c r="F57" s="178">
        <f>work!I57+work!J57</f>
        <v>311640</v>
      </c>
      <c r="G57" s="122"/>
      <c r="H57" s="179" t="str">
        <f>work!L57</f>
        <v>20170807</v>
      </c>
      <c r="I57" s="121">
        <f t="shared" si="0"/>
        <v>237161</v>
      </c>
      <c r="J57" s="121">
        <f t="shared" si="1"/>
        <v>311640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372527</v>
      </c>
      <c r="F58" s="178">
        <f>work!I58+work!J58</f>
        <v>1151911</v>
      </c>
      <c r="G58" s="122"/>
      <c r="H58" s="179" t="str">
        <f>work!L58</f>
        <v>20170807</v>
      </c>
      <c r="I58" s="121">
        <f t="shared" si="0"/>
        <v>372527</v>
      </c>
      <c r="J58" s="121">
        <f t="shared" si="1"/>
        <v>1151911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3401290</v>
      </c>
      <c r="F59" s="178">
        <f>work!I59+work!J59</f>
        <v>831300</v>
      </c>
      <c r="G59" s="122"/>
      <c r="H59" s="179" t="str">
        <f>work!L59</f>
        <v>20170707</v>
      </c>
      <c r="I59" s="121">
        <f t="shared" si="0"/>
        <v>3401290</v>
      </c>
      <c r="J59" s="121">
        <f t="shared" si="1"/>
        <v>831300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1061087</v>
      </c>
      <c r="F60" s="178">
        <f>work!I60+work!J60</f>
        <v>4687109</v>
      </c>
      <c r="G60" s="122"/>
      <c r="H60" s="179" t="str">
        <f>work!L60</f>
        <v>20170707</v>
      </c>
      <c r="I60" s="121">
        <f t="shared" si="0"/>
        <v>1061087</v>
      </c>
      <c r="J60" s="121">
        <f t="shared" si="1"/>
        <v>4687109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794116</v>
      </c>
      <c r="F61" s="178">
        <f>work!I61+work!J61</f>
        <v>19400</v>
      </c>
      <c r="G61" s="122"/>
      <c r="H61" s="179" t="str">
        <f>work!L61</f>
        <v>20170807</v>
      </c>
      <c r="I61" s="121">
        <f t="shared" si="0"/>
        <v>794116</v>
      </c>
      <c r="J61" s="121">
        <f t="shared" si="1"/>
        <v>19400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2686617</v>
      </c>
      <c r="F62" s="178">
        <f>work!I62+work!J62</f>
        <v>507800</v>
      </c>
      <c r="G62" s="122"/>
      <c r="H62" s="179" t="str">
        <f>work!L62</f>
        <v>20170707</v>
      </c>
      <c r="I62" s="121">
        <f t="shared" si="0"/>
        <v>2686617</v>
      </c>
      <c r="J62" s="121">
        <f t="shared" si="1"/>
        <v>507800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458942</v>
      </c>
      <c r="F63" s="178">
        <f>work!I63+work!J63</f>
        <v>19222</v>
      </c>
      <c r="G63" s="122"/>
      <c r="H63" s="179" t="str">
        <f>work!L63</f>
        <v>20170707</v>
      </c>
      <c r="I63" s="121">
        <f t="shared" si="0"/>
        <v>458942</v>
      </c>
      <c r="J63" s="121">
        <f t="shared" si="1"/>
        <v>19222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957179</v>
      </c>
      <c r="F64" s="178">
        <f>work!I64+work!J64</f>
        <v>719381</v>
      </c>
      <c r="G64" s="122"/>
      <c r="H64" s="179" t="str">
        <f>work!L64</f>
        <v>20170807</v>
      </c>
      <c r="I64" s="121">
        <f t="shared" si="0"/>
        <v>957179</v>
      </c>
      <c r="J64" s="121">
        <f t="shared" si="1"/>
        <v>719381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459099</v>
      </c>
      <c r="F65" s="178">
        <f>work!I65+work!J65</f>
        <v>148144</v>
      </c>
      <c r="G65" s="122"/>
      <c r="H65" s="179" t="str">
        <f>work!L65</f>
        <v>20170807</v>
      </c>
      <c r="I65" s="121">
        <f t="shared" si="0"/>
        <v>459099</v>
      </c>
      <c r="J65" s="121">
        <f t="shared" si="1"/>
        <v>148144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3628389</v>
      </c>
      <c r="F66" s="178">
        <f>work!I66+work!J66</f>
        <v>96757</v>
      </c>
      <c r="G66" s="122"/>
      <c r="H66" s="179" t="str">
        <f>work!L66</f>
        <v>20170707</v>
      </c>
      <c r="I66" s="121">
        <f t="shared" si="0"/>
        <v>3628389</v>
      </c>
      <c r="J66" s="121">
        <f t="shared" si="1"/>
        <v>96757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910255</v>
      </c>
      <c r="F67" s="178">
        <f>work!I67+work!J67</f>
        <v>59944</v>
      </c>
      <c r="G67" s="122"/>
      <c r="H67" s="179" t="str">
        <f>work!L67</f>
        <v>20170807</v>
      </c>
      <c r="I67" s="121">
        <f t="shared" si="0"/>
        <v>910255</v>
      </c>
      <c r="J67" s="121">
        <f t="shared" si="1"/>
        <v>59944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2455402</v>
      </c>
      <c r="F68" s="178">
        <f>work!I68+work!J68</f>
        <v>603342</v>
      </c>
      <c r="G68" s="122"/>
      <c r="H68" s="179" t="str">
        <f>work!L68</f>
        <v>20170707</v>
      </c>
      <c r="I68" s="121">
        <f t="shared" si="0"/>
        <v>2455402</v>
      </c>
      <c r="J68" s="121">
        <f t="shared" si="1"/>
        <v>603342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236013</v>
      </c>
      <c r="F69" s="178">
        <f>work!I69+work!J69</f>
        <v>1284685</v>
      </c>
      <c r="G69" s="122"/>
      <c r="H69" s="179" t="str">
        <f>work!L69</f>
        <v>20170807</v>
      </c>
      <c r="I69" s="121">
        <f t="shared" si="0"/>
        <v>236013</v>
      </c>
      <c r="J69" s="121">
        <f t="shared" si="1"/>
        <v>1284685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2259435</v>
      </c>
      <c r="F70" s="178">
        <f>work!I70+work!J70</f>
        <v>1541298</v>
      </c>
      <c r="G70" s="122"/>
      <c r="H70" s="179" t="str">
        <f>work!L70</f>
        <v>20170707</v>
      </c>
      <c r="I70" s="121">
        <f t="shared" si="0"/>
        <v>2259435</v>
      </c>
      <c r="J70" s="121">
        <f t="shared" si="1"/>
        <v>1541298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800559</v>
      </c>
      <c r="F71" s="178">
        <f>work!I71+work!J71</f>
        <v>1395976</v>
      </c>
      <c r="G71" s="122"/>
      <c r="H71" s="179" t="str">
        <f>work!L71</f>
        <v>20170707</v>
      </c>
      <c r="I71" s="121">
        <f t="shared" si="0"/>
        <v>800559</v>
      </c>
      <c r="J71" s="121">
        <f t="shared" si="1"/>
        <v>1395976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4600021</v>
      </c>
      <c r="F72" s="178">
        <f>work!I72+work!J72</f>
        <v>694503</v>
      </c>
      <c r="G72" s="122"/>
      <c r="H72" s="179" t="str">
        <f>work!L72</f>
        <v>20170707</v>
      </c>
      <c r="I72" s="121">
        <f t="shared" si="0"/>
        <v>4600021</v>
      </c>
      <c r="J72" s="121">
        <f t="shared" si="1"/>
        <v>694503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1402891</v>
      </c>
      <c r="F73" s="178">
        <f>work!I73+work!J73</f>
        <v>2351615</v>
      </c>
      <c r="G73" s="122"/>
      <c r="H73" s="179" t="str">
        <f>work!L73</f>
        <v>20170707</v>
      </c>
      <c r="I73" s="121">
        <f t="shared" si="0"/>
        <v>1402891</v>
      </c>
      <c r="J73" s="121">
        <f t="shared" si="1"/>
        <v>2351615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572159</v>
      </c>
      <c r="F74" s="178">
        <f>work!I74+work!J74</f>
        <v>84635</v>
      </c>
      <c r="G74" s="122"/>
      <c r="H74" s="179" t="str">
        <f>work!L74</f>
        <v>20170807</v>
      </c>
      <c r="I74" s="121">
        <f t="shared" si="0"/>
        <v>572159</v>
      </c>
      <c r="J74" s="121">
        <f t="shared" si="1"/>
        <v>84635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1650817</v>
      </c>
      <c r="F75" s="178">
        <f>work!I75+work!J75</f>
        <v>697600</v>
      </c>
      <c r="G75" s="122"/>
      <c r="H75" s="179" t="str">
        <f>work!L75</f>
        <v>20170807</v>
      </c>
      <c r="I75" s="121">
        <f t="shared" si="0"/>
        <v>1650817</v>
      </c>
      <c r="J75" s="121">
        <f t="shared" si="1"/>
        <v>697600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638754</v>
      </c>
      <c r="F76" s="178">
        <f>work!I76+work!J76</f>
        <v>1245189</v>
      </c>
      <c r="G76" s="122"/>
      <c r="H76" s="179" t="str">
        <f>work!L76</f>
        <v>20170807</v>
      </c>
      <c r="I76" s="121">
        <f t="shared" si="0"/>
        <v>638754</v>
      </c>
      <c r="J76" s="121">
        <f t="shared" si="1"/>
        <v>1245189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299191</v>
      </c>
      <c r="F77" s="178">
        <f>work!I77+work!J77</f>
        <v>0</v>
      </c>
      <c r="G77" s="122"/>
      <c r="H77" s="179" t="str">
        <f>work!L77</f>
        <v>20170707</v>
      </c>
      <c r="I77" s="121">
        <f t="shared" si="0"/>
        <v>299191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298847</v>
      </c>
      <c r="F79" s="178">
        <f>work!I79+work!J79</f>
        <v>33880</v>
      </c>
      <c r="G79" s="122"/>
      <c r="H79" s="179" t="str">
        <f>work!L79</f>
        <v>20170707</v>
      </c>
      <c r="I79" s="121">
        <f t="shared" si="0"/>
        <v>298847</v>
      </c>
      <c r="J79" s="121">
        <f t="shared" si="1"/>
        <v>33880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464043</v>
      </c>
      <c r="F80" s="178">
        <f>work!I80+work!J80</f>
        <v>408070</v>
      </c>
      <c r="G80" s="122"/>
      <c r="H80" s="179" t="str">
        <f>work!L80</f>
        <v>20170807</v>
      </c>
      <c r="I80" s="121">
        <f t="shared" si="0"/>
        <v>464043</v>
      </c>
      <c r="J80" s="121">
        <f t="shared" si="1"/>
        <v>408070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1038448</v>
      </c>
      <c r="F81" s="178">
        <f>work!I81+work!J81</f>
        <v>21795</v>
      </c>
      <c r="G81" s="122"/>
      <c r="H81" s="179" t="str">
        <f>work!L81</f>
        <v>20170707</v>
      </c>
      <c r="I81" s="121">
        <f t="shared" si="0"/>
        <v>1038448</v>
      </c>
      <c r="J81" s="121">
        <f t="shared" si="1"/>
        <v>21795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492905</v>
      </c>
      <c r="F82" s="178">
        <f>work!I82+work!J82</f>
        <v>40100</v>
      </c>
      <c r="G82" s="122"/>
      <c r="H82" s="179" t="str">
        <f>work!L82</f>
        <v>20170707</v>
      </c>
      <c r="I82" s="121">
        <f t="shared" si="0"/>
        <v>492905</v>
      </c>
      <c r="J82" s="121">
        <f t="shared" si="1"/>
        <v>40100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198202</v>
      </c>
      <c r="F83" s="178">
        <f>work!I83+work!J83</f>
        <v>191350</v>
      </c>
      <c r="G83" s="122"/>
      <c r="H83" s="179" t="str">
        <f>work!L83</f>
        <v>20170807</v>
      </c>
      <c r="I83" s="121">
        <f t="shared" si="0"/>
        <v>198202</v>
      </c>
      <c r="J83" s="121">
        <f t="shared" si="1"/>
        <v>191350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280376</v>
      </c>
      <c r="F84" s="178">
        <f>work!I84+work!J84</f>
        <v>104475</v>
      </c>
      <c r="G84" s="122"/>
      <c r="H84" s="179" t="str">
        <f>work!L84</f>
        <v>20170707</v>
      </c>
      <c r="I84" s="121">
        <f t="shared" si="0"/>
        <v>280376</v>
      </c>
      <c r="J84" s="121">
        <f t="shared" si="1"/>
        <v>104475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1353474</v>
      </c>
      <c r="F85" s="178">
        <f>work!I85+work!J85</f>
        <v>181275</v>
      </c>
      <c r="G85" s="122"/>
      <c r="H85" s="179" t="str">
        <f>work!L85</f>
        <v>20170707</v>
      </c>
      <c r="I85" s="121">
        <f t="shared" si="0"/>
        <v>1353474</v>
      </c>
      <c r="J85" s="121">
        <f t="shared" si="1"/>
        <v>181275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1846668</v>
      </c>
      <c r="F86" s="178">
        <f>work!I86+work!J86</f>
        <v>723937</v>
      </c>
      <c r="G86" s="122"/>
      <c r="H86" s="179" t="str">
        <f>work!L86</f>
        <v>20170707</v>
      </c>
      <c r="I86" s="121">
        <f t="shared" si="0"/>
        <v>1846668</v>
      </c>
      <c r="J86" s="121">
        <f t="shared" si="1"/>
        <v>723937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1042689</v>
      </c>
      <c r="F87" s="178">
        <f>work!I87+work!J87</f>
        <v>53770</v>
      </c>
      <c r="G87" s="122"/>
      <c r="H87" s="179" t="str">
        <f>work!L87</f>
        <v>20170807</v>
      </c>
      <c r="I87" s="121">
        <f t="shared" si="0"/>
        <v>1042689</v>
      </c>
      <c r="J87" s="121">
        <f t="shared" si="1"/>
        <v>53770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348861</v>
      </c>
      <c r="F88" s="178">
        <f>work!I88+work!J88</f>
        <v>199950</v>
      </c>
      <c r="G88" s="122"/>
      <c r="H88" s="179" t="str">
        <f>work!L88</f>
        <v>20170707</v>
      </c>
      <c r="I88" s="121">
        <f t="shared" si="0"/>
        <v>348861</v>
      </c>
      <c r="J88" s="121">
        <f t="shared" si="1"/>
        <v>199950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281200</v>
      </c>
      <c r="F89" s="178">
        <f>work!I89+work!J89</f>
        <v>805133</v>
      </c>
      <c r="G89" s="122"/>
      <c r="H89" s="179" t="str">
        <f>work!L89</f>
        <v>20170707</v>
      </c>
      <c r="I89" s="121">
        <f t="shared" si="0"/>
        <v>281200</v>
      </c>
      <c r="J89" s="121">
        <f t="shared" si="1"/>
        <v>805133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79907</v>
      </c>
      <c r="F90" s="178">
        <f>work!I90+work!J90</f>
        <v>759373</v>
      </c>
      <c r="G90" s="122"/>
      <c r="H90" s="179" t="str">
        <f>work!L90</f>
        <v>20170707</v>
      </c>
      <c r="I90" s="121">
        <f t="shared" si="0"/>
        <v>79907</v>
      </c>
      <c r="J90" s="121">
        <f t="shared" si="1"/>
        <v>759373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1095479</v>
      </c>
      <c r="F91" s="178">
        <f>work!I91+work!J91</f>
        <v>261800</v>
      </c>
      <c r="G91" s="122"/>
      <c r="H91" s="179" t="str">
        <f>work!L91</f>
        <v>20170807</v>
      </c>
      <c r="I91" s="121">
        <f t="shared" si="0"/>
        <v>1095479</v>
      </c>
      <c r="J91" s="121">
        <f t="shared" si="1"/>
        <v>261800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477608</v>
      </c>
      <c r="F92" s="178">
        <f>work!I92+work!J92</f>
        <v>46186</v>
      </c>
      <c r="G92" s="122"/>
      <c r="H92" s="179" t="str">
        <f>work!L92</f>
        <v>20170707</v>
      </c>
      <c r="I92" s="121">
        <f t="shared" si="0"/>
        <v>477608</v>
      </c>
      <c r="J92" s="121">
        <f t="shared" si="1"/>
        <v>46186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230937</v>
      </c>
      <c r="F93" s="178">
        <f>work!I93+work!J93</f>
        <v>157693</v>
      </c>
      <c r="G93" s="122"/>
      <c r="H93" s="179" t="str">
        <f>work!L93</f>
        <v>20170707</v>
      </c>
      <c r="I93" s="121">
        <f t="shared" si="0"/>
        <v>230937</v>
      </c>
      <c r="J93" s="121">
        <f t="shared" si="1"/>
        <v>157693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34934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34934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1286723</v>
      </c>
      <c r="F95" s="178">
        <f>work!I95+work!J95</f>
        <v>883191</v>
      </c>
      <c r="G95" s="122"/>
      <c r="H95" s="179" t="str">
        <f>work!L95</f>
        <v>20170707</v>
      </c>
      <c r="I95" s="121">
        <f t="shared" si="0"/>
        <v>1286723</v>
      </c>
      <c r="J95" s="121">
        <f t="shared" si="1"/>
        <v>883191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789865</v>
      </c>
      <c r="F96" s="178">
        <f>work!I96+work!J96</f>
        <v>51858</v>
      </c>
      <c r="G96" s="122"/>
      <c r="H96" s="179" t="str">
        <f>work!L96</f>
        <v>20170807</v>
      </c>
      <c r="I96" s="121">
        <f aca="true" t="shared" si="2" ref="I96:I159">E96</f>
        <v>789865</v>
      </c>
      <c r="J96" s="121">
        <f aca="true" t="shared" si="3" ref="J96:J159">F96</f>
        <v>51858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979311</v>
      </c>
      <c r="F97" s="178">
        <f>work!I97+work!J97</f>
        <v>81000</v>
      </c>
      <c r="G97" s="122"/>
      <c r="H97" s="179" t="str">
        <f>work!L97</f>
        <v>20170807</v>
      </c>
      <c r="I97" s="121">
        <f t="shared" si="2"/>
        <v>979311</v>
      </c>
      <c r="J97" s="121">
        <f t="shared" si="3"/>
        <v>81000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5087860</v>
      </c>
      <c r="F98" s="178">
        <f>work!I98+work!J98</f>
        <v>510330</v>
      </c>
      <c r="G98" s="122"/>
      <c r="H98" s="179" t="str">
        <f>work!L98</f>
        <v>20170707</v>
      </c>
      <c r="I98" s="121">
        <f t="shared" si="2"/>
        <v>5087860</v>
      </c>
      <c r="J98" s="121">
        <f t="shared" si="3"/>
        <v>510330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1862412</v>
      </c>
      <c r="F99" s="178">
        <f>work!I99+work!J99</f>
        <v>7528914</v>
      </c>
      <c r="G99" s="122"/>
      <c r="H99" s="179" t="str">
        <f>work!L99</f>
        <v>20170707</v>
      </c>
      <c r="I99" s="121">
        <f t="shared" si="2"/>
        <v>1862412</v>
      </c>
      <c r="J99" s="121">
        <f t="shared" si="3"/>
        <v>7528914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1499596</v>
      </c>
      <c r="F100" s="178">
        <f>work!I100+work!J100</f>
        <v>67250</v>
      </c>
      <c r="G100" s="122"/>
      <c r="H100" s="179" t="str">
        <f>work!L100</f>
        <v>20170707</v>
      </c>
      <c r="I100" s="121">
        <f t="shared" si="2"/>
        <v>1499596</v>
      </c>
      <c r="J100" s="121">
        <f t="shared" si="3"/>
        <v>67250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1717444</v>
      </c>
      <c r="F101" s="178">
        <f>work!I101+work!J101</f>
        <v>713514</v>
      </c>
      <c r="G101" s="122"/>
      <c r="H101" s="179" t="str">
        <f>work!L101</f>
        <v>20170707</v>
      </c>
      <c r="I101" s="121">
        <f t="shared" si="2"/>
        <v>1717444</v>
      </c>
      <c r="J101" s="121">
        <f t="shared" si="3"/>
        <v>713514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111829</v>
      </c>
      <c r="F102" s="178">
        <f>work!I102+work!J102</f>
        <v>124150</v>
      </c>
      <c r="G102" s="122"/>
      <c r="H102" s="179" t="str">
        <f>work!L102</f>
        <v>20170707</v>
      </c>
      <c r="I102" s="121">
        <f t="shared" si="2"/>
        <v>111829</v>
      </c>
      <c r="J102" s="121">
        <f t="shared" si="3"/>
        <v>124150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361668</v>
      </c>
      <c r="F103" s="178">
        <f>work!I103+work!J103</f>
        <v>149099</v>
      </c>
      <c r="G103" s="122"/>
      <c r="H103" s="179" t="str">
        <f>work!L103</f>
        <v>20170707</v>
      </c>
      <c r="I103" s="121">
        <f t="shared" si="2"/>
        <v>361668</v>
      </c>
      <c r="J103" s="121">
        <f t="shared" si="3"/>
        <v>149099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2914778</v>
      </c>
      <c r="F104" s="178">
        <f>work!I104+work!J104</f>
        <v>3394353</v>
      </c>
      <c r="G104" s="122"/>
      <c r="H104" s="179" t="str">
        <f>work!L104</f>
        <v>20170707</v>
      </c>
      <c r="I104" s="121">
        <f t="shared" si="2"/>
        <v>2914778</v>
      </c>
      <c r="J104" s="121">
        <f t="shared" si="3"/>
        <v>3394353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1648259</v>
      </c>
      <c r="F105" s="178">
        <f>work!I105+work!J105</f>
        <v>501215</v>
      </c>
      <c r="G105" s="122"/>
      <c r="H105" s="179" t="str">
        <f>work!L105</f>
        <v>20170807</v>
      </c>
      <c r="I105" s="121">
        <f t="shared" si="2"/>
        <v>1648259</v>
      </c>
      <c r="J105" s="121">
        <f t="shared" si="3"/>
        <v>501215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1251335</v>
      </c>
      <c r="F106" s="178">
        <f>work!I106+work!J106</f>
        <v>450664</v>
      </c>
      <c r="G106" s="122"/>
      <c r="H106" s="179" t="str">
        <f>work!L106</f>
        <v>20170807</v>
      </c>
      <c r="I106" s="121">
        <f t="shared" si="2"/>
        <v>1251335</v>
      </c>
      <c r="J106" s="121">
        <f t="shared" si="3"/>
        <v>450664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97905</v>
      </c>
      <c r="F107" s="178">
        <f>work!I107+work!J107</f>
        <v>186600</v>
      </c>
      <c r="G107" s="122"/>
      <c r="H107" s="179" t="str">
        <f>work!L107</f>
        <v>20170707</v>
      </c>
      <c r="I107" s="121">
        <f t="shared" si="2"/>
        <v>97905</v>
      </c>
      <c r="J107" s="121">
        <f t="shared" si="3"/>
        <v>186600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3975</v>
      </c>
      <c r="F108" s="178">
        <f>work!I108+work!J108</f>
        <v>0</v>
      </c>
      <c r="G108" s="122"/>
      <c r="H108" s="179" t="str">
        <f>work!L108</f>
        <v>20170707</v>
      </c>
      <c r="I108" s="121">
        <f t="shared" si="2"/>
        <v>3975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1003411</v>
      </c>
      <c r="F109" s="178">
        <f>work!I109+work!J109</f>
        <v>1813588</v>
      </c>
      <c r="G109" s="122"/>
      <c r="H109" s="179" t="str">
        <f>work!L109</f>
        <v>20170707</v>
      </c>
      <c r="I109" s="121">
        <f t="shared" si="2"/>
        <v>1003411</v>
      </c>
      <c r="J109" s="121">
        <f t="shared" si="3"/>
        <v>1813588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206922</v>
      </c>
      <c r="F110" s="178">
        <f>work!I110+work!J110</f>
        <v>363800</v>
      </c>
      <c r="G110" s="122"/>
      <c r="H110" s="179" t="str">
        <f>work!L110</f>
        <v>20170707</v>
      </c>
      <c r="I110" s="121">
        <f t="shared" si="2"/>
        <v>206922</v>
      </c>
      <c r="J110" s="121">
        <f t="shared" si="3"/>
        <v>363800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1687616</v>
      </c>
      <c r="F111" s="178">
        <f>work!I111+work!J111</f>
        <v>236182</v>
      </c>
      <c r="G111" s="122"/>
      <c r="H111" s="179" t="str">
        <f>work!L111</f>
        <v>20170707</v>
      </c>
      <c r="I111" s="121">
        <f t="shared" si="2"/>
        <v>1687616</v>
      </c>
      <c r="J111" s="121">
        <f t="shared" si="3"/>
        <v>236182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53133</v>
      </c>
      <c r="F112" s="178">
        <f>work!I112+work!J112</f>
        <v>755624</v>
      </c>
      <c r="G112" s="122"/>
      <c r="H112" s="179" t="str">
        <f>work!L112</f>
        <v>20170707</v>
      </c>
      <c r="I112" s="121">
        <f t="shared" si="2"/>
        <v>53133</v>
      </c>
      <c r="J112" s="121">
        <f t="shared" si="3"/>
        <v>755624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3376627</v>
      </c>
      <c r="F113" s="178">
        <f>work!I113+work!J113</f>
        <v>752436</v>
      </c>
      <c r="G113" s="122"/>
      <c r="H113" s="179" t="str">
        <f>work!L113</f>
        <v>20170707</v>
      </c>
      <c r="I113" s="121">
        <f t="shared" si="2"/>
        <v>3376627</v>
      </c>
      <c r="J113" s="121">
        <f t="shared" si="3"/>
        <v>752436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3465455</v>
      </c>
      <c r="F114" s="178">
        <f>work!I114+work!J114</f>
        <v>142245</v>
      </c>
      <c r="G114" s="122"/>
      <c r="H114" s="179" t="str">
        <f>work!L114</f>
        <v>20170807</v>
      </c>
      <c r="I114" s="121">
        <f t="shared" si="2"/>
        <v>3465455</v>
      </c>
      <c r="J114" s="121">
        <f t="shared" si="3"/>
        <v>142245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89320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89320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2087749</v>
      </c>
      <c r="F116" s="178">
        <f>work!I116+work!J116</f>
        <v>22500</v>
      </c>
      <c r="G116" s="122"/>
      <c r="H116" s="179" t="str">
        <f>work!L116</f>
        <v>20170707</v>
      </c>
      <c r="I116" s="121">
        <f t="shared" si="2"/>
        <v>2087749</v>
      </c>
      <c r="J116" s="121">
        <f t="shared" si="3"/>
        <v>22500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224027</v>
      </c>
      <c r="F117" s="178">
        <f>work!I117+work!J117</f>
        <v>215710</v>
      </c>
      <c r="G117" s="122"/>
      <c r="H117" s="179" t="str">
        <f>work!L117</f>
        <v>20170707</v>
      </c>
      <c r="I117" s="121">
        <f t="shared" si="2"/>
        <v>224027</v>
      </c>
      <c r="J117" s="121">
        <f t="shared" si="3"/>
        <v>215710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125343</v>
      </c>
      <c r="F118" s="178">
        <f>work!I118+work!J118</f>
        <v>0</v>
      </c>
      <c r="G118" s="122"/>
      <c r="H118" s="179" t="str">
        <f>work!L118</f>
        <v>20170707</v>
      </c>
      <c r="I118" s="121">
        <f t="shared" si="2"/>
        <v>125343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1043979</v>
      </c>
      <c r="F119" s="178">
        <f>work!I119+work!J119</f>
        <v>0</v>
      </c>
      <c r="G119" s="122"/>
      <c r="H119" s="179" t="str">
        <f>work!L119</f>
        <v>20170807</v>
      </c>
      <c r="I119" s="121">
        <f t="shared" si="2"/>
        <v>1043979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733851</v>
      </c>
      <c r="F120" s="178">
        <f>work!I120+work!J120</f>
        <v>520094</v>
      </c>
      <c r="G120" s="122"/>
      <c r="H120" s="179" t="str">
        <f>work!L120</f>
        <v>20170707</v>
      </c>
      <c r="I120" s="121">
        <f t="shared" si="2"/>
        <v>733851</v>
      </c>
      <c r="J120" s="121">
        <f t="shared" si="3"/>
        <v>520094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2880167</v>
      </c>
      <c r="F121" s="178">
        <f>work!I121+work!J121</f>
        <v>474388</v>
      </c>
      <c r="G121" s="122"/>
      <c r="H121" s="179" t="str">
        <f>work!L121</f>
        <v>20170707</v>
      </c>
      <c r="I121" s="121">
        <f t="shared" si="2"/>
        <v>2880167</v>
      </c>
      <c r="J121" s="121">
        <f t="shared" si="3"/>
        <v>474388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314595</v>
      </c>
      <c r="F122" s="178">
        <f>work!I122+work!J122</f>
        <v>2408401</v>
      </c>
      <c r="G122" s="122"/>
      <c r="H122" s="179" t="str">
        <f>work!L122</f>
        <v>20170707</v>
      </c>
      <c r="I122" s="121">
        <f t="shared" si="2"/>
        <v>314595</v>
      </c>
      <c r="J122" s="121">
        <f t="shared" si="3"/>
        <v>2408401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1665330</v>
      </c>
      <c r="F123" s="178">
        <f>work!I123+work!J123</f>
        <v>1134428</v>
      </c>
      <c r="G123" s="122"/>
      <c r="H123" s="179" t="str">
        <f>work!L123</f>
        <v>20170707</v>
      </c>
      <c r="I123" s="121">
        <f t="shared" si="2"/>
        <v>1665330</v>
      </c>
      <c r="J123" s="121">
        <f t="shared" si="3"/>
        <v>1134428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54828</v>
      </c>
      <c r="F124" s="178">
        <f>work!I124+work!J124</f>
        <v>0</v>
      </c>
      <c r="G124" s="122"/>
      <c r="H124" s="179" t="str">
        <f>work!L124</f>
        <v>20170707</v>
      </c>
      <c r="I124" s="121">
        <f t="shared" si="2"/>
        <v>54828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217334</v>
      </c>
      <c r="F125" s="178">
        <f>work!I125+work!J125</f>
        <v>170329</v>
      </c>
      <c r="G125" s="122"/>
      <c r="H125" s="179" t="str">
        <f>work!L125</f>
        <v>20170807</v>
      </c>
      <c r="I125" s="121">
        <f t="shared" si="2"/>
        <v>217334</v>
      </c>
      <c r="J125" s="121">
        <f t="shared" si="3"/>
        <v>170329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84130</v>
      </c>
      <c r="F126" s="178">
        <f>work!I126+work!J126</f>
        <v>30228</v>
      </c>
      <c r="G126" s="122"/>
      <c r="H126" s="179" t="str">
        <f>work!L126</f>
        <v>20170807</v>
      </c>
      <c r="I126" s="121">
        <f t="shared" si="2"/>
        <v>84130</v>
      </c>
      <c r="J126" s="121">
        <f t="shared" si="3"/>
        <v>30228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251218</v>
      </c>
      <c r="F127" s="178">
        <f>work!I127+work!J127</f>
        <v>1749030</v>
      </c>
      <c r="G127" s="122"/>
      <c r="H127" s="179" t="str">
        <f>work!L127</f>
        <v>20170807</v>
      </c>
      <c r="I127" s="121">
        <f t="shared" si="2"/>
        <v>251218</v>
      </c>
      <c r="J127" s="121">
        <f t="shared" si="3"/>
        <v>1749030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2557945</v>
      </c>
      <c r="F129" s="178">
        <f>work!I129+work!J129</f>
        <v>1039518</v>
      </c>
      <c r="G129" s="122"/>
      <c r="H129" s="179" t="str">
        <f>work!L129</f>
        <v>20170807</v>
      </c>
      <c r="I129" s="121">
        <f t="shared" si="2"/>
        <v>2557945</v>
      </c>
      <c r="J129" s="121">
        <f t="shared" si="3"/>
        <v>1039518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464069</v>
      </c>
      <c r="F130" s="178">
        <f>work!I130+work!J130</f>
        <v>4000</v>
      </c>
      <c r="G130" s="122"/>
      <c r="H130" s="179" t="str">
        <f>work!L130</f>
        <v>20170807</v>
      </c>
      <c r="I130" s="121">
        <f t="shared" si="2"/>
        <v>464069</v>
      </c>
      <c r="J130" s="121">
        <f t="shared" si="3"/>
        <v>4000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1106145</v>
      </c>
      <c r="F131" s="178">
        <f>work!I131+work!J131</f>
        <v>255369</v>
      </c>
      <c r="G131" s="122"/>
      <c r="H131" s="179" t="str">
        <f>work!L131</f>
        <v>20170807</v>
      </c>
      <c r="I131" s="121">
        <f t="shared" si="2"/>
        <v>1106145</v>
      </c>
      <c r="J131" s="121">
        <f t="shared" si="3"/>
        <v>255369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89514</v>
      </c>
      <c r="F132" s="178">
        <f>work!I132+work!J132</f>
        <v>6000</v>
      </c>
      <c r="G132" s="122"/>
      <c r="H132" s="179" t="str">
        <f>work!L132</f>
        <v>20170807</v>
      </c>
      <c r="I132" s="121">
        <f t="shared" si="2"/>
        <v>89514</v>
      </c>
      <c r="J132" s="121">
        <f t="shared" si="3"/>
        <v>6000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748537</v>
      </c>
      <c r="F133" s="178">
        <f>work!I133+work!J133</f>
        <v>170923</v>
      </c>
      <c r="G133" s="122"/>
      <c r="H133" s="179" t="str">
        <f>work!L133</f>
        <v>20170707</v>
      </c>
      <c r="I133" s="121">
        <f t="shared" si="2"/>
        <v>748537</v>
      </c>
      <c r="J133" s="121">
        <f t="shared" si="3"/>
        <v>170923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1412310</v>
      </c>
      <c r="F134" s="178">
        <f>work!I134+work!J134</f>
        <v>14706</v>
      </c>
      <c r="G134" s="122"/>
      <c r="H134" s="179" t="str">
        <f>work!L134</f>
        <v>20170707</v>
      </c>
      <c r="I134" s="121">
        <f t="shared" si="2"/>
        <v>1412310</v>
      </c>
      <c r="J134" s="121">
        <f t="shared" si="3"/>
        <v>14706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362396</v>
      </c>
      <c r="F135" s="178">
        <f>work!I135+work!J135</f>
        <v>309000</v>
      </c>
      <c r="G135" s="122"/>
      <c r="H135" s="179" t="str">
        <f>work!L135</f>
        <v>20170707</v>
      </c>
      <c r="I135" s="121">
        <f t="shared" si="2"/>
        <v>362396</v>
      </c>
      <c r="J135" s="121">
        <f t="shared" si="3"/>
        <v>309000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1846780</v>
      </c>
      <c r="F136" s="178">
        <f>work!I136+work!J136</f>
        <v>4470050</v>
      </c>
      <c r="G136" s="122"/>
      <c r="H136" s="179" t="str">
        <f>work!L136</f>
        <v>20170807</v>
      </c>
      <c r="I136" s="121">
        <f t="shared" si="2"/>
        <v>1846780</v>
      </c>
      <c r="J136" s="121">
        <f t="shared" si="3"/>
        <v>4470050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334700</v>
      </c>
      <c r="F137" s="178">
        <f>work!I137+work!J137</f>
        <v>3800</v>
      </c>
      <c r="G137" s="122"/>
      <c r="H137" s="179" t="str">
        <f>work!L137</f>
        <v>20170807</v>
      </c>
      <c r="I137" s="121">
        <f t="shared" si="2"/>
        <v>334700</v>
      </c>
      <c r="J137" s="121">
        <f t="shared" si="3"/>
        <v>3800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380885</v>
      </c>
      <c r="F138" s="178">
        <f>work!I138+work!J138</f>
        <v>1354902</v>
      </c>
      <c r="G138" s="122"/>
      <c r="H138" s="179" t="str">
        <f>work!L138</f>
        <v>20170807</v>
      </c>
      <c r="I138" s="121">
        <f t="shared" si="2"/>
        <v>380885</v>
      </c>
      <c r="J138" s="121">
        <f t="shared" si="3"/>
        <v>1354902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453550</v>
      </c>
      <c r="F139" s="178">
        <f>work!I139+work!J139</f>
        <v>194350</v>
      </c>
      <c r="G139" s="122"/>
      <c r="H139" s="179" t="str">
        <f>work!L139</f>
        <v>20170707</v>
      </c>
      <c r="I139" s="121">
        <f t="shared" si="2"/>
        <v>453550</v>
      </c>
      <c r="J139" s="121">
        <f t="shared" si="3"/>
        <v>194350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1953788</v>
      </c>
      <c r="F140" s="178">
        <f>work!I140+work!J140</f>
        <v>118472</v>
      </c>
      <c r="G140" s="122"/>
      <c r="H140" s="179" t="str">
        <f>work!L140</f>
        <v>20170707</v>
      </c>
      <c r="I140" s="121">
        <f t="shared" si="2"/>
        <v>1953788</v>
      </c>
      <c r="J140" s="121">
        <f t="shared" si="3"/>
        <v>118472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1139755</v>
      </c>
      <c r="F141" s="178">
        <f>work!I141+work!J141</f>
        <v>105379</v>
      </c>
      <c r="G141" s="122"/>
      <c r="H141" s="179" t="str">
        <f>work!L141</f>
        <v>20170807</v>
      </c>
      <c r="I141" s="121">
        <f t="shared" si="2"/>
        <v>1139755</v>
      </c>
      <c r="J141" s="121">
        <f t="shared" si="3"/>
        <v>105379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746885</v>
      </c>
      <c r="F142" s="178">
        <f>work!I142+work!J142</f>
        <v>219298</v>
      </c>
      <c r="G142" s="122"/>
      <c r="H142" s="179" t="str">
        <f>work!L142</f>
        <v>20170707</v>
      </c>
      <c r="I142" s="121">
        <f t="shared" si="2"/>
        <v>746885</v>
      </c>
      <c r="J142" s="121">
        <f t="shared" si="3"/>
        <v>219298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1635868</v>
      </c>
      <c r="F143" s="178">
        <f>work!I143+work!J143</f>
        <v>1400361</v>
      </c>
      <c r="G143" s="122"/>
      <c r="H143" s="179" t="str">
        <f>work!L143</f>
        <v>20170707</v>
      </c>
      <c r="I143" s="121">
        <f t="shared" si="2"/>
        <v>1635868</v>
      </c>
      <c r="J143" s="121">
        <f t="shared" si="3"/>
        <v>1400361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204417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204417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171517</v>
      </c>
      <c r="F146" s="178">
        <f>work!I146+work!J146</f>
        <v>79665</v>
      </c>
      <c r="G146" s="122"/>
      <c r="H146" s="179" t="str">
        <f>work!L146</f>
        <v>20170807</v>
      </c>
      <c r="I146" s="121">
        <f t="shared" si="2"/>
        <v>171517</v>
      </c>
      <c r="J146" s="121">
        <f t="shared" si="3"/>
        <v>79665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1462657</v>
      </c>
      <c r="F147" s="178">
        <f>work!I147+work!J147</f>
        <v>1511159</v>
      </c>
      <c r="G147" s="122"/>
      <c r="H147" s="179" t="str">
        <f>work!L147</f>
        <v>20170807</v>
      </c>
      <c r="I147" s="121">
        <f t="shared" si="2"/>
        <v>1462657</v>
      </c>
      <c r="J147" s="121">
        <f t="shared" si="3"/>
        <v>1511159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13600</v>
      </c>
      <c r="F148" s="178">
        <f>work!I148+work!J148</f>
        <v>3000</v>
      </c>
      <c r="G148" s="122"/>
      <c r="H148" s="179" t="str">
        <f>work!L148</f>
        <v>20170707</v>
      </c>
      <c r="I148" s="121">
        <f t="shared" si="2"/>
        <v>13600</v>
      </c>
      <c r="J148" s="121">
        <f t="shared" si="3"/>
        <v>3000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562732</v>
      </c>
      <c r="F149" s="178">
        <f>work!I149+work!J149</f>
        <v>162900</v>
      </c>
      <c r="G149" s="122"/>
      <c r="H149" s="179" t="str">
        <f>work!L149</f>
        <v>20170807</v>
      </c>
      <c r="I149" s="121">
        <f t="shared" si="2"/>
        <v>562732</v>
      </c>
      <c r="J149" s="121">
        <f t="shared" si="3"/>
        <v>162900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104629</v>
      </c>
      <c r="F150" s="178">
        <f>work!I150+work!J150</f>
        <v>161100</v>
      </c>
      <c r="G150" s="122"/>
      <c r="H150" s="179" t="str">
        <f>work!L150</f>
        <v>20170707</v>
      </c>
      <c r="I150" s="121">
        <f t="shared" si="2"/>
        <v>104629</v>
      </c>
      <c r="J150" s="121">
        <f t="shared" si="3"/>
        <v>161100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6795</v>
      </c>
      <c r="F151" s="178">
        <f>work!I151+work!J151</f>
        <v>0</v>
      </c>
      <c r="G151" s="122"/>
      <c r="H151" s="179" t="str">
        <f>work!L151</f>
        <v>20170707</v>
      </c>
      <c r="I151" s="121">
        <f t="shared" si="2"/>
        <v>6795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793310</v>
      </c>
      <c r="F152" s="178">
        <f>work!I152+work!J152</f>
        <v>252983</v>
      </c>
      <c r="G152" s="122"/>
      <c r="H152" s="179" t="str">
        <f>work!L152</f>
        <v>20170707</v>
      </c>
      <c r="I152" s="121">
        <f t="shared" si="2"/>
        <v>793310</v>
      </c>
      <c r="J152" s="121">
        <f t="shared" si="3"/>
        <v>252983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250475</v>
      </c>
      <c r="F153" s="178">
        <f>work!I153+work!J153</f>
        <v>17540</v>
      </c>
      <c r="G153" s="122"/>
      <c r="H153" s="179" t="str">
        <f>work!L153</f>
        <v>20170807</v>
      </c>
      <c r="I153" s="121">
        <f t="shared" si="2"/>
        <v>250475</v>
      </c>
      <c r="J153" s="121">
        <f t="shared" si="3"/>
        <v>17540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92429</v>
      </c>
      <c r="F154" s="178">
        <f>work!I154+work!J154</f>
        <v>10100</v>
      </c>
      <c r="G154" s="122"/>
      <c r="H154" s="179" t="str">
        <f>work!L154</f>
        <v>20170807</v>
      </c>
      <c r="I154" s="121">
        <f t="shared" si="2"/>
        <v>92429</v>
      </c>
      <c r="J154" s="121">
        <f t="shared" si="3"/>
        <v>10100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172291</v>
      </c>
      <c r="F155" s="178">
        <f>work!I155+work!J155</f>
        <v>92439</v>
      </c>
      <c r="G155" s="122"/>
      <c r="H155" s="179" t="str">
        <f>work!L155</f>
        <v>20170807</v>
      </c>
      <c r="I155" s="121">
        <f t="shared" si="2"/>
        <v>172291</v>
      </c>
      <c r="J155" s="121">
        <f t="shared" si="3"/>
        <v>92439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717809</v>
      </c>
      <c r="F156" s="178">
        <f>work!I156+work!J156</f>
        <v>33985</v>
      </c>
      <c r="G156" s="122"/>
      <c r="H156" s="179" t="str">
        <f>work!L156</f>
        <v>20170807</v>
      </c>
      <c r="I156" s="121">
        <f t="shared" si="2"/>
        <v>717809</v>
      </c>
      <c r="J156" s="121">
        <f t="shared" si="3"/>
        <v>33985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80769</v>
      </c>
      <c r="F157" s="178">
        <f>work!I157+work!J157</f>
        <v>18450</v>
      </c>
      <c r="G157" s="122"/>
      <c r="H157" s="179" t="str">
        <f>work!L157</f>
        <v>20170807</v>
      </c>
      <c r="I157" s="121">
        <f t="shared" si="2"/>
        <v>80769</v>
      </c>
      <c r="J157" s="121">
        <f t="shared" si="3"/>
        <v>18450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399646</v>
      </c>
      <c r="F158" s="178">
        <f>work!I158+work!J158</f>
        <v>172225</v>
      </c>
      <c r="G158" s="122"/>
      <c r="H158" s="179" t="str">
        <f>work!L158</f>
        <v>20170807</v>
      </c>
      <c r="I158" s="121">
        <f t="shared" si="2"/>
        <v>399646</v>
      </c>
      <c r="J158" s="121">
        <f t="shared" si="3"/>
        <v>172225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12439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12439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287917</v>
      </c>
      <c r="F160" s="178">
        <f>work!I160+work!J160</f>
        <v>128175</v>
      </c>
      <c r="G160" s="122"/>
      <c r="H160" s="179" t="str">
        <f>work!L160</f>
        <v>20170807</v>
      </c>
      <c r="I160" s="121">
        <f aca="true" t="shared" si="4" ref="I160:I223">E160</f>
        <v>287917</v>
      </c>
      <c r="J160" s="121">
        <f aca="true" t="shared" si="5" ref="J160:J223">F160</f>
        <v>128175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250</v>
      </c>
      <c r="F163" s="178">
        <f>work!I163+work!J163</f>
        <v>0</v>
      </c>
      <c r="G163" s="120"/>
      <c r="H163" s="179" t="s">
        <v>9</v>
      </c>
      <c r="I163" s="121">
        <f t="shared" si="4"/>
        <v>250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208269</v>
      </c>
      <c r="F164" s="178">
        <f>work!I164+work!J164</f>
        <v>177850</v>
      </c>
      <c r="G164" s="122"/>
      <c r="H164" s="179" t="str">
        <f>work!L164</f>
        <v>20170707</v>
      </c>
      <c r="I164" s="121">
        <f t="shared" si="4"/>
        <v>208269</v>
      </c>
      <c r="J164" s="121">
        <f t="shared" si="5"/>
        <v>177850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17180</v>
      </c>
      <c r="F165" s="178">
        <f>work!I165+work!J165</f>
        <v>0</v>
      </c>
      <c r="G165" s="122"/>
      <c r="H165" s="179" t="s">
        <v>9</v>
      </c>
      <c r="I165" s="121">
        <f t="shared" si="4"/>
        <v>17180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278200</v>
      </c>
      <c r="F166" s="178">
        <f>work!I166+work!J166</f>
        <v>28520</v>
      </c>
      <c r="G166" s="122"/>
      <c r="H166" s="179" t="str">
        <f>work!L166</f>
        <v>20170807</v>
      </c>
      <c r="I166" s="121">
        <f t="shared" si="4"/>
        <v>278200</v>
      </c>
      <c r="J166" s="121">
        <f t="shared" si="5"/>
        <v>28520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309330</v>
      </c>
      <c r="F167" s="178">
        <f>work!I167+work!J167</f>
        <v>3958571</v>
      </c>
      <c r="G167" s="122"/>
      <c r="H167" s="179" t="str">
        <f>work!L167</f>
        <v>20170707</v>
      </c>
      <c r="I167" s="121">
        <f t="shared" si="4"/>
        <v>309330</v>
      </c>
      <c r="J167" s="121">
        <f t="shared" si="5"/>
        <v>3958571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244791</v>
      </c>
      <c r="F168" s="178">
        <f>work!I168+work!J168</f>
        <v>217873</v>
      </c>
      <c r="G168" s="122"/>
      <c r="H168" s="179" t="str">
        <f>work!L168</f>
        <v>20170707</v>
      </c>
      <c r="I168" s="121">
        <f t="shared" si="4"/>
        <v>244791</v>
      </c>
      <c r="J168" s="121">
        <f t="shared" si="5"/>
        <v>217873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887835</v>
      </c>
      <c r="F169" s="178">
        <f>work!I169+work!J169</f>
        <v>258250</v>
      </c>
      <c r="G169" s="122"/>
      <c r="H169" s="179" t="str">
        <f>work!L169</f>
        <v>20170707</v>
      </c>
      <c r="I169" s="121">
        <f t="shared" si="4"/>
        <v>887835</v>
      </c>
      <c r="J169" s="121">
        <f t="shared" si="5"/>
        <v>258250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43212</v>
      </c>
      <c r="F170" s="178">
        <f>work!I170+work!J170</f>
        <v>0</v>
      </c>
      <c r="G170" s="122"/>
      <c r="H170" s="179" t="str">
        <f>work!L170</f>
        <v>20170707</v>
      </c>
      <c r="I170" s="121">
        <f t="shared" si="4"/>
        <v>43212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6747507</v>
      </c>
      <c r="F171" s="178">
        <f>work!I171+work!J171</f>
        <v>10507837</v>
      </c>
      <c r="G171" s="122"/>
      <c r="H171" s="179" t="str">
        <f>work!L171</f>
        <v>20170707</v>
      </c>
      <c r="I171" s="121">
        <f t="shared" si="4"/>
        <v>6747507</v>
      </c>
      <c r="J171" s="121">
        <f t="shared" si="5"/>
        <v>10507837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3373757</v>
      </c>
      <c r="F172" s="178">
        <f>work!I172+work!J172</f>
        <v>3241598</v>
      </c>
      <c r="G172" s="122"/>
      <c r="H172" s="179" t="str">
        <f>work!L172</f>
        <v>20170807</v>
      </c>
      <c r="I172" s="121">
        <f t="shared" si="4"/>
        <v>3373757</v>
      </c>
      <c r="J172" s="121">
        <f t="shared" si="5"/>
        <v>3241598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31156</v>
      </c>
      <c r="F173" s="178">
        <f>work!I173+work!J173</f>
        <v>0</v>
      </c>
      <c r="G173" s="122"/>
      <c r="H173" s="179" t="str">
        <f>work!L173</f>
        <v>20170707</v>
      </c>
      <c r="I173" s="121">
        <f t="shared" si="4"/>
        <v>31156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139939</v>
      </c>
      <c r="F174" s="178">
        <f>work!I174+work!J174</f>
        <v>1040300</v>
      </c>
      <c r="G174" s="122"/>
      <c r="H174" s="179" t="str">
        <f>work!L174</f>
        <v>20170707</v>
      </c>
      <c r="I174" s="121">
        <f t="shared" si="4"/>
        <v>139939</v>
      </c>
      <c r="J174" s="121">
        <f t="shared" si="5"/>
        <v>1040300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318047</v>
      </c>
      <c r="F175" s="178">
        <f>work!I175+work!J175</f>
        <v>317225</v>
      </c>
      <c r="G175" s="122"/>
      <c r="H175" s="179" t="str">
        <f>work!L175</f>
        <v>20170707</v>
      </c>
      <c r="I175" s="121">
        <f t="shared" si="4"/>
        <v>318047</v>
      </c>
      <c r="J175" s="121">
        <f t="shared" si="5"/>
        <v>317225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202940</v>
      </c>
      <c r="F176" s="178">
        <f>work!I176+work!J176</f>
        <v>5800</v>
      </c>
      <c r="G176" s="122"/>
      <c r="H176" s="179" t="str">
        <f>work!L176</f>
        <v>20170707</v>
      </c>
      <c r="I176" s="121">
        <f t="shared" si="4"/>
        <v>202940</v>
      </c>
      <c r="J176" s="121">
        <f t="shared" si="5"/>
        <v>5800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144704</v>
      </c>
      <c r="F177" s="178">
        <f>work!I177+work!J177</f>
        <v>25010</v>
      </c>
      <c r="G177" s="122"/>
      <c r="H177" s="179" t="str">
        <f>work!L177</f>
        <v>20170707</v>
      </c>
      <c r="I177" s="121">
        <f t="shared" si="4"/>
        <v>144704</v>
      </c>
      <c r="J177" s="121">
        <f t="shared" si="5"/>
        <v>25010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8276493</v>
      </c>
      <c r="F178" s="178">
        <f>work!I178+work!J178</f>
        <v>241804</v>
      </c>
      <c r="G178" s="122"/>
      <c r="H178" s="179" t="str">
        <f>work!L178</f>
        <v>20170707</v>
      </c>
      <c r="I178" s="121">
        <f t="shared" si="4"/>
        <v>8276493</v>
      </c>
      <c r="J178" s="121">
        <f t="shared" si="5"/>
        <v>241804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562013</v>
      </c>
      <c r="F179" s="178">
        <f>work!I179+work!J179</f>
        <v>372400</v>
      </c>
      <c r="G179" s="122"/>
      <c r="H179" s="179" t="str">
        <f>work!L179</f>
        <v>20170807</v>
      </c>
      <c r="I179" s="121">
        <f t="shared" si="4"/>
        <v>562013</v>
      </c>
      <c r="J179" s="121">
        <f t="shared" si="5"/>
        <v>372400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1886283</v>
      </c>
      <c r="F180" s="178">
        <f>work!I180+work!J180</f>
        <v>20578033</v>
      </c>
      <c r="G180" s="122"/>
      <c r="H180" s="179" t="str">
        <f>work!L180</f>
        <v>20170707</v>
      </c>
      <c r="I180" s="121">
        <f t="shared" si="4"/>
        <v>1886283</v>
      </c>
      <c r="J180" s="121">
        <f t="shared" si="5"/>
        <v>20578033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359765</v>
      </c>
      <c r="F181" s="178">
        <f>work!I181+work!J181</f>
        <v>175000</v>
      </c>
      <c r="G181" s="122"/>
      <c r="H181" s="179" t="str">
        <f>work!L181</f>
        <v>20170707</v>
      </c>
      <c r="I181" s="121">
        <f t="shared" si="4"/>
        <v>359765</v>
      </c>
      <c r="J181" s="121">
        <f t="shared" si="5"/>
        <v>175000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41000</v>
      </c>
      <c r="F182" s="178">
        <f>work!I182+work!J182</f>
        <v>0</v>
      </c>
      <c r="G182" s="122"/>
      <c r="H182" s="179" t="str">
        <f>work!L182</f>
        <v>20170707</v>
      </c>
      <c r="I182" s="121">
        <f t="shared" si="4"/>
        <v>41000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191137</v>
      </c>
      <c r="F183" s="178">
        <f>work!I183+work!J183</f>
        <v>5000</v>
      </c>
      <c r="G183" s="122"/>
      <c r="H183" s="179" t="str">
        <f>work!L183</f>
        <v>20170807</v>
      </c>
      <c r="I183" s="121">
        <f t="shared" si="4"/>
        <v>191137</v>
      </c>
      <c r="J183" s="121">
        <f t="shared" si="5"/>
        <v>5000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29899</v>
      </c>
      <c r="F184" s="178">
        <f>work!I184+work!J184</f>
        <v>1700</v>
      </c>
      <c r="G184" s="122"/>
      <c r="H184" s="179" t="str">
        <f>work!L184</f>
        <v>20170707</v>
      </c>
      <c r="I184" s="121">
        <f t="shared" si="4"/>
        <v>29899</v>
      </c>
      <c r="J184" s="121">
        <f t="shared" si="5"/>
        <v>1700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240982</v>
      </c>
      <c r="F185" s="178">
        <f>work!I185+work!J185</f>
        <v>36050</v>
      </c>
      <c r="G185" s="122"/>
      <c r="H185" s="179" t="str">
        <f>work!L185</f>
        <v>20170707</v>
      </c>
      <c r="I185" s="121">
        <f t="shared" si="4"/>
        <v>240982</v>
      </c>
      <c r="J185" s="121">
        <f t="shared" si="5"/>
        <v>36050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137672</v>
      </c>
      <c r="F186" s="178">
        <f>work!I186+work!J186</f>
        <v>607278</v>
      </c>
      <c r="G186" s="122"/>
      <c r="H186" s="179" t="str">
        <f>work!L186</f>
        <v>20170707</v>
      </c>
      <c r="I186" s="121">
        <f t="shared" si="4"/>
        <v>137672</v>
      </c>
      <c r="J186" s="121">
        <f t="shared" si="5"/>
        <v>607278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110575</v>
      </c>
      <c r="F187" s="178">
        <f>work!I187+work!J187</f>
        <v>5600</v>
      </c>
      <c r="G187" s="122"/>
      <c r="H187" s="179" t="str">
        <f>work!L187</f>
        <v>20170807</v>
      </c>
      <c r="I187" s="121">
        <f t="shared" si="4"/>
        <v>110575</v>
      </c>
      <c r="J187" s="121">
        <f t="shared" si="5"/>
        <v>5600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95709</v>
      </c>
      <c r="F188" s="178">
        <f>work!I188+work!J188</f>
        <v>1150</v>
      </c>
      <c r="G188" s="122"/>
      <c r="H188" s="179" t="str">
        <f>work!L188</f>
        <v>20170707</v>
      </c>
      <c r="I188" s="121">
        <f t="shared" si="4"/>
        <v>95709</v>
      </c>
      <c r="J188" s="121">
        <f t="shared" si="5"/>
        <v>1150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56451</v>
      </c>
      <c r="F189" s="178">
        <f>work!I189+work!J189</f>
        <v>0</v>
      </c>
      <c r="G189" s="122"/>
      <c r="H189" s="179" t="str">
        <f>work!L189</f>
        <v>20170807</v>
      </c>
      <c r="I189" s="121">
        <f t="shared" si="4"/>
        <v>56451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981601</v>
      </c>
      <c r="F190" s="178">
        <f>work!I190+work!J190</f>
        <v>5418817</v>
      </c>
      <c r="G190" s="122"/>
      <c r="H190" s="179" t="str">
        <f>work!L190</f>
        <v>20170807</v>
      </c>
      <c r="I190" s="121">
        <f t="shared" si="4"/>
        <v>981601</v>
      </c>
      <c r="J190" s="121">
        <f t="shared" si="5"/>
        <v>5418817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206878</v>
      </c>
      <c r="F191" s="178">
        <f>work!I191+work!J191</f>
        <v>0</v>
      </c>
      <c r="G191" s="122"/>
      <c r="H191" s="179" t="str">
        <f>work!L191</f>
        <v>20170807</v>
      </c>
      <c r="I191" s="121">
        <f t="shared" si="4"/>
        <v>206878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206458</v>
      </c>
      <c r="F193" s="178">
        <f>work!I193+work!J193</f>
        <v>15000</v>
      </c>
      <c r="G193" s="122"/>
      <c r="H193" s="179" t="str">
        <f>work!L193</f>
        <v>20170807</v>
      </c>
      <c r="I193" s="121">
        <f t="shared" si="4"/>
        <v>206458</v>
      </c>
      <c r="J193" s="121">
        <f t="shared" si="5"/>
        <v>15000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124884</v>
      </c>
      <c r="F194" s="178">
        <f>work!I194+work!J194</f>
        <v>73379</v>
      </c>
      <c r="G194" s="122"/>
      <c r="H194" s="179" t="str">
        <f>work!L194</f>
        <v>20170707</v>
      </c>
      <c r="I194" s="121">
        <f t="shared" si="4"/>
        <v>124884</v>
      </c>
      <c r="J194" s="121">
        <f t="shared" si="5"/>
        <v>73379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170241</v>
      </c>
      <c r="F195" s="178">
        <f>work!I195+work!J195</f>
        <v>973600</v>
      </c>
      <c r="G195" s="122"/>
      <c r="H195" s="179" t="str">
        <f>work!L195</f>
        <v>20170707</v>
      </c>
      <c r="I195" s="121">
        <f t="shared" si="4"/>
        <v>170241</v>
      </c>
      <c r="J195" s="121">
        <f t="shared" si="5"/>
        <v>973600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1216998</v>
      </c>
      <c r="F197" s="178">
        <f>work!I197+work!J197</f>
        <v>205287</v>
      </c>
      <c r="G197" s="122"/>
      <c r="H197" s="179" t="str">
        <f>work!L197</f>
        <v>20170807</v>
      </c>
      <c r="I197" s="121">
        <f t="shared" si="4"/>
        <v>1216998</v>
      </c>
      <c r="J197" s="121">
        <f t="shared" si="5"/>
        <v>205287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159567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159567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1482444</v>
      </c>
      <c r="F199" s="178">
        <f>work!I199+work!J199</f>
        <v>103270</v>
      </c>
      <c r="G199" s="122"/>
      <c r="H199" s="179" t="str">
        <f>work!L199</f>
        <v>20170707</v>
      </c>
      <c r="I199" s="121">
        <f t="shared" si="4"/>
        <v>1482444</v>
      </c>
      <c r="J199" s="121">
        <f t="shared" si="5"/>
        <v>103270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18819</v>
      </c>
      <c r="F200" s="178">
        <f>work!I200+work!J200</f>
        <v>10300</v>
      </c>
      <c r="G200" s="122"/>
      <c r="H200" s="179" t="str">
        <f>work!L200</f>
        <v>20170807</v>
      </c>
      <c r="I200" s="121">
        <f t="shared" si="4"/>
        <v>18819</v>
      </c>
      <c r="J200" s="121">
        <f t="shared" si="5"/>
        <v>10300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4837337</v>
      </c>
      <c r="F201" s="178">
        <f>work!I201+work!J201</f>
        <v>107342</v>
      </c>
      <c r="G201" s="122"/>
      <c r="H201" s="179" t="str">
        <f>work!L201</f>
        <v>20170707</v>
      </c>
      <c r="I201" s="121">
        <f t="shared" si="4"/>
        <v>4837337</v>
      </c>
      <c r="J201" s="121">
        <f t="shared" si="5"/>
        <v>107342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1409661</v>
      </c>
      <c r="F202" s="178">
        <f>work!I202+work!J202</f>
        <v>49578</v>
      </c>
      <c r="G202" s="122"/>
      <c r="H202" s="179" t="str">
        <f>work!L202</f>
        <v>20170707</v>
      </c>
      <c r="I202" s="121">
        <f t="shared" si="4"/>
        <v>1409661</v>
      </c>
      <c r="J202" s="121">
        <f t="shared" si="5"/>
        <v>49578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9550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9550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436563</v>
      </c>
      <c r="F204" s="178">
        <f>work!I204+work!J204</f>
        <v>103065</v>
      </c>
      <c r="G204" s="122"/>
      <c r="H204" s="179" t="str">
        <f>work!L204</f>
        <v>20170707</v>
      </c>
      <c r="I204" s="121">
        <f t="shared" si="4"/>
        <v>436563</v>
      </c>
      <c r="J204" s="121">
        <f t="shared" si="5"/>
        <v>103065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2081663</v>
      </c>
      <c r="F205" s="178">
        <f>work!I205+work!J205</f>
        <v>902638</v>
      </c>
      <c r="G205" s="122"/>
      <c r="H205" s="179" t="str">
        <f>work!L205</f>
        <v>20170807</v>
      </c>
      <c r="I205" s="121">
        <f t="shared" si="4"/>
        <v>2081663</v>
      </c>
      <c r="J205" s="121">
        <f t="shared" si="5"/>
        <v>902638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1674637</v>
      </c>
      <c r="F206" s="178">
        <f>work!I206+work!J206</f>
        <v>701</v>
      </c>
      <c r="G206" s="122"/>
      <c r="H206" s="179" t="str">
        <f>work!L206</f>
        <v>20170707</v>
      </c>
      <c r="I206" s="121">
        <f t="shared" si="4"/>
        <v>1674637</v>
      </c>
      <c r="J206" s="121">
        <f t="shared" si="5"/>
        <v>701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998347</v>
      </c>
      <c r="F207" s="178">
        <f>work!I207+work!J207</f>
        <v>173055</v>
      </c>
      <c r="G207" s="122"/>
      <c r="H207" s="179" t="str">
        <f>work!L207</f>
        <v>20170707</v>
      </c>
      <c r="I207" s="121">
        <f t="shared" si="4"/>
        <v>998347</v>
      </c>
      <c r="J207" s="121">
        <f t="shared" si="5"/>
        <v>173055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7646049</v>
      </c>
      <c r="F208" s="178">
        <f>work!I208+work!J208</f>
        <v>286253</v>
      </c>
      <c r="G208" s="122"/>
      <c r="H208" s="179" t="str">
        <f>work!L208</f>
        <v>20170807</v>
      </c>
      <c r="I208" s="121">
        <f t="shared" si="4"/>
        <v>7646049</v>
      </c>
      <c r="J208" s="121">
        <f t="shared" si="5"/>
        <v>286253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2379407</v>
      </c>
      <c r="F209" s="178">
        <f>work!I209+work!J209</f>
        <v>88100</v>
      </c>
      <c r="G209" s="122"/>
      <c r="H209" s="179" t="str">
        <f>work!L209</f>
        <v>20170707</v>
      </c>
      <c r="I209" s="121">
        <f t="shared" si="4"/>
        <v>2379407</v>
      </c>
      <c r="J209" s="121">
        <f t="shared" si="5"/>
        <v>88100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749611</v>
      </c>
      <c r="F210" s="178">
        <f>work!I210+work!J210</f>
        <v>163082</v>
      </c>
      <c r="G210" s="122"/>
      <c r="H210" s="179" t="str">
        <f>work!L210</f>
        <v>20170707</v>
      </c>
      <c r="I210" s="121">
        <f t="shared" si="4"/>
        <v>749611</v>
      </c>
      <c r="J210" s="121">
        <f t="shared" si="5"/>
        <v>163082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827983</v>
      </c>
      <c r="F211" s="178">
        <f>work!I211+work!J211</f>
        <v>540574</v>
      </c>
      <c r="G211" s="122"/>
      <c r="H211" s="179" t="str">
        <f>work!L211</f>
        <v>20170707</v>
      </c>
      <c r="I211" s="121">
        <f t="shared" si="4"/>
        <v>827983</v>
      </c>
      <c r="J211" s="121">
        <f t="shared" si="5"/>
        <v>540574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303499</v>
      </c>
      <c r="F212" s="178">
        <f>work!I212+work!J212</f>
        <v>73000</v>
      </c>
      <c r="G212" s="122"/>
      <c r="H212" s="179" t="str">
        <f>work!L212</f>
        <v>20170807</v>
      </c>
      <c r="I212" s="121">
        <f t="shared" si="4"/>
        <v>303499</v>
      </c>
      <c r="J212" s="121">
        <f t="shared" si="5"/>
        <v>73000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239989</v>
      </c>
      <c r="F213" s="178">
        <f>work!I213+work!J213</f>
        <v>3500</v>
      </c>
      <c r="G213" s="122"/>
      <c r="H213" s="179" t="str">
        <f>work!L213</f>
        <v>20170707</v>
      </c>
      <c r="I213" s="121">
        <f t="shared" si="4"/>
        <v>239989</v>
      </c>
      <c r="J213" s="121">
        <f t="shared" si="5"/>
        <v>3500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228033</v>
      </c>
      <c r="F214" s="178">
        <f>work!I214+work!J214</f>
        <v>754978</v>
      </c>
      <c r="G214" s="122"/>
      <c r="H214" s="179" t="str">
        <f>work!L214</f>
        <v>20170707</v>
      </c>
      <c r="I214" s="121">
        <f t="shared" si="4"/>
        <v>228033</v>
      </c>
      <c r="J214" s="121">
        <f t="shared" si="5"/>
        <v>754978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835901</v>
      </c>
      <c r="F215" s="178">
        <f>work!I215+work!J215</f>
        <v>40300</v>
      </c>
      <c r="G215" s="122"/>
      <c r="H215" s="179" t="str">
        <f>work!L215</f>
        <v>20170807</v>
      </c>
      <c r="I215" s="121">
        <f t="shared" si="4"/>
        <v>835901</v>
      </c>
      <c r="J215" s="121">
        <f t="shared" si="5"/>
        <v>40300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36677</v>
      </c>
      <c r="F216" s="178">
        <f>work!I216+work!J216</f>
        <v>244328</v>
      </c>
      <c r="G216" s="122"/>
      <c r="H216" s="179" t="str">
        <f>work!L216</f>
        <v>20170707</v>
      </c>
      <c r="I216" s="121">
        <f t="shared" si="4"/>
        <v>36677</v>
      </c>
      <c r="J216" s="121">
        <f t="shared" si="5"/>
        <v>244328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448881</v>
      </c>
      <c r="F217" s="178">
        <f>work!I217+work!J217</f>
        <v>389196</v>
      </c>
      <c r="G217" s="122"/>
      <c r="H217" s="179" t="str">
        <f>work!L217</f>
        <v>20170807</v>
      </c>
      <c r="I217" s="121">
        <f t="shared" si="4"/>
        <v>448881</v>
      </c>
      <c r="J217" s="121">
        <f t="shared" si="5"/>
        <v>389196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112526</v>
      </c>
      <c r="F218" s="178">
        <f>work!I218+work!J218</f>
        <v>26600</v>
      </c>
      <c r="G218" s="122"/>
      <c r="H218" s="179" t="str">
        <f>work!L218</f>
        <v>20170807</v>
      </c>
      <c r="I218" s="121">
        <f t="shared" si="4"/>
        <v>112526</v>
      </c>
      <c r="J218" s="121">
        <f t="shared" si="5"/>
        <v>26600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62120</v>
      </c>
      <c r="F219" s="178">
        <f>work!I219+work!J219</f>
        <v>114428</v>
      </c>
      <c r="G219" s="122"/>
      <c r="H219" s="179" t="str">
        <f>work!L219</f>
        <v>20170807</v>
      </c>
      <c r="I219" s="121">
        <f t="shared" si="4"/>
        <v>62120</v>
      </c>
      <c r="J219" s="121">
        <f t="shared" si="5"/>
        <v>114428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9400</v>
      </c>
      <c r="F220" s="178">
        <f>work!I220+work!J220</f>
        <v>0</v>
      </c>
      <c r="G220" s="122"/>
      <c r="H220" s="179" t="str">
        <f>work!L220</f>
        <v>20170707</v>
      </c>
      <c r="I220" s="121">
        <f t="shared" si="4"/>
        <v>9400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156110</v>
      </c>
      <c r="F221" s="178">
        <f>work!I221+work!J221</f>
        <v>204636</v>
      </c>
      <c r="G221" s="122"/>
      <c r="H221" s="179" t="str">
        <f>work!L221</f>
        <v>20170807</v>
      </c>
      <c r="I221" s="121">
        <f t="shared" si="4"/>
        <v>156110</v>
      </c>
      <c r="J221" s="121">
        <f t="shared" si="5"/>
        <v>204636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800</v>
      </c>
      <c r="F222" s="178">
        <f>work!I222+work!J222</f>
        <v>12180</v>
      </c>
      <c r="G222" s="122"/>
      <c r="H222" s="179" t="str">
        <f>work!L222</f>
        <v>20170707</v>
      </c>
      <c r="I222" s="121">
        <f t="shared" si="4"/>
        <v>800</v>
      </c>
      <c r="J222" s="121">
        <f t="shared" si="5"/>
        <v>12180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0</v>
      </c>
      <c r="F223" s="178">
        <f>work!I223+work!J223</f>
        <v>19586</v>
      </c>
      <c r="G223" s="122"/>
      <c r="H223" s="179" t="str">
        <f>work!L223</f>
        <v>20170707</v>
      </c>
      <c r="I223" s="121">
        <f t="shared" si="4"/>
        <v>0</v>
      </c>
      <c r="J223" s="121">
        <f t="shared" si="5"/>
        <v>19586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337285</v>
      </c>
      <c r="F224" s="178">
        <f>work!I224+work!J224</f>
        <v>0</v>
      </c>
      <c r="G224" s="122"/>
      <c r="H224" s="179" t="str">
        <f>work!L224</f>
        <v>20170807</v>
      </c>
      <c r="I224" s="121">
        <f aca="true" t="shared" si="6" ref="I224:I287">E224</f>
        <v>337285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69637</v>
      </c>
      <c r="F225" s="178">
        <f>work!I225+work!J225</f>
        <v>135173</v>
      </c>
      <c r="G225" s="122"/>
      <c r="H225" s="179" t="str">
        <f>work!L225</f>
        <v>20170707</v>
      </c>
      <c r="I225" s="121">
        <f t="shared" si="6"/>
        <v>69637</v>
      </c>
      <c r="J225" s="121">
        <f t="shared" si="7"/>
        <v>135173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456132</v>
      </c>
      <c r="F226" s="178">
        <f>work!I226+work!J226</f>
        <v>1111839</v>
      </c>
      <c r="G226" s="122"/>
      <c r="H226" s="179" t="str">
        <f>work!L226</f>
        <v>20170807</v>
      </c>
      <c r="I226" s="121">
        <f t="shared" si="6"/>
        <v>456132</v>
      </c>
      <c r="J226" s="121">
        <f t="shared" si="7"/>
        <v>1111839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3000</v>
      </c>
      <c r="F227" s="178">
        <f>work!I227+work!J227</f>
        <v>250</v>
      </c>
      <c r="G227" s="122"/>
      <c r="H227" s="179" t="str">
        <f>work!L227</f>
        <v>20170807</v>
      </c>
      <c r="I227" s="121">
        <f t="shared" si="6"/>
        <v>3000</v>
      </c>
      <c r="J227" s="121">
        <f t="shared" si="7"/>
        <v>250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49306</v>
      </c>
      <c r="F228" s="178">
        <f>work!I228+work!J228</f>
        <v>3000</v>
      </c>
      <c r="G228" s="122"/>
      <c r="H228" s="179" t="str">
        <f>work!L228</f>
        <v>20170807</v>
      </c>
      <c r="I228" s="121">
        <f t="shared" si="6"/>
        <v>49306</v>
      </c>
      <c r="J228" s="121">
        <f t="shared" si="7"/>
        <v>3000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157701</v>
      </c>
      <c r="F229" s="178">
        <f>work!I229+work!J229</f>
        <v>633599</v>
      </c>
      <c r="G229" s="122"/>
      <c r="H229" s="179" t="str">
        <f>work!L229</f>
        <v>20170807</v>
      </c>
      <c r="I229" s="121">
        <f t="shared" si="6"/>
        <v>157701</v>
      </c>
      <c r="J229" s="121">
        <f t="shared" si="7"/>
        <v>633599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48640</v>
      </c>
      <c r="G230" s="122"/>
      <c r="H230" s="179" t="str">
        <f>work!L230</f>
        <v>20170707</v>
      </c>
      <c r="I230" s="121">
        <f t="shared" si="6"/>
        <v>0</v>
      </c>
      <c r="J230" s="121">
        <f t="shared" si="7"/>
        <v>48640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1211080</v>
      </c>
      <c r="F231" s="178">
        <f>work!I231+work!J231</f>
        <v>68175</v>
      </c>
      <c r="G231" s="122"/>
      <c r="H231" s="179" t="str">
        <f>work!L231</f>
        <v>20170707</v>
      </c>
      <c r="I231" s="121">
        <f t="shared" si="6"/>
        <v>1211080</v>
      </c>
      <c r="J231" s="121">
        <f t="shared" si="7"/>
        <v>68175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1347426</v>
      </c>
      <c r="F232" s="178">
        <f>work!I232+work!J232</f>
        <v>937105</v>
      </c>
      <c r="G232" s="122"/>
      <c r="H232" s="179" t="str">
        <f>work!L232</f>
        <v>20170807</v>
      </c>
      <c r="I232" s="121">
        <f t="shared" si="6"/>
        <v>1347426</v>
      </c>
      <c r="J232" s="121">
        <f t="shared" si="7"/>
        <v>937105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200639</v>
      </c>
      <c r="F233" s="178">
        <f>work!I233+work!J233</f>
        <v>442451</v>
      </c>
      <c r="G233" s="122"/>
      <c r="H233" s="179" t="str">
        <f>work!L233</f>
        <v>20170707</v>
      </c>
      <c r="I233" s="121">
        <f t="shared" si="6"/>
        <v>200639</v>
      </c>
      <c r="J233" s="121">
        <f t="shared" si="7"/>
        <v>442451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568714</v>
      </c>
      <c r="F234" s="178">
        <f>work!I234+work!J234</f>
        <v>171000</v>
      </c>
      <c r="G234" s="122"/>
      <c r="H234" s="179" t="str">
        <f>work!L234</f>
        <v>20170707</v>
      </c>
      <c r="I234" s="121">
        <f t="shared" si="6"/>
        <v>568714</v>
      </c>
      <c r="J234" s="121">
        <f t="shared" si="7"/>
        <v>171000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3067847</v>
      </c>
      <c r="F235" s="178">
        <f>work!I235+work!J235</f>
        <v>673119</v>
      </c>
      <c r="G235" s="122"/>
      <c r="H235" s="179" t="str">
        <f>work!L235</f>
        <v>20170807</v>
      </c>
      <c r="I235" s="121">
        <f t="shared" si="6"/>
        <v>3067847</v>
      </c>
      <c r="J235" s="121">
        <f t="shared" si="7"/>
        <v>673119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401325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401325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496881</v>
      </c>
      <c r="F237" s="178">
        <f>work!I237+work!J237</f>
        <v>1799263</v>
      </c>
      <c r="G237" s="122"/>
      <c r="H237" s="179" t="str">
        <f>work!L237</f>
        <v>20170807</v>
      </c>
      <c r="I237" s="121">
        <f t="shared" si="6"/>
        <v>496881</v>
      </c>
      <c r="J237" s="121">
        <f t="shared" si="7"/>
        <v>1799263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505657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505657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776416</v>
      </c>
      <c r="F239" s="178">
        <f>work!I239+work!J239</f>
        <v>705157</v>
      </c>
      <c r="G239" s="122"/>
      <c r="H239" s="179" t="str">
        <f>work!L239</f>
        <v>20170807</v>
      </c>
      <c r="I239" s="121">
        <f t="shared" si="6"/>
        <v>776416</v>
      </c>
      <c r="J239" s="121">
        <f t="shared" si="7"/>
        <v>705157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5978983</v>
      </c>
      <c r="F240" s="178">
        <f>work!I240+work!J240</f>
        <v>2381949</v>
      </c>
      <c r="G240" s="122"/>
      <c r="H240" s="179" t="str">
        <f>work!L240</f>
        <v>20170707</v>
      </c>
      <c r="I240" s="121">
        <f t="shared" si="6"/>
        <v>5978983</v>
      </c>
      <c r="J240" s="121">
        <f t="shared" si="7"/>
        <v>2381949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4748328</v>
      </c>
      <c r="F241" s="178">
        <f>work!I241+work!J241</f>
        <v>316554</v>
      </c>
      <c r="G241" s="122"/>
      <c r="H241" s="179" t="str">
        <f>work!L241</f>
        <v>20170707</v>
      </c>
      <c r="I241" s="121">
        <f t="shared" si="6"/>
        <v>4748328</v>
      </c>
      <c r="J241" s="121">
        <f t="shared" si="7"/>
        <v>316554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9536176</v>
      </c>
      <c r="F242" s="178">
        <f>work!I242+work!J242</f>
        <v>1893390</v>
      </c>
      <c r="G242" s="122"/>
      <c r="H242" s="179" t="str">
        <f>work!L242</f>
        <v>20170807</v>
      </c>
      <c r="I242" s="121">
        <f t="shared" si="6"/>
        <v>9536176</v>
      </c>
      <c r="J242" s="121">
        <f t="shared" si="7"/>
        <v>1893390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5804336</v>
      </c>
      <c r="F243" s="178">
        <f>work!I243+work!J243</f>
        <v>1027903</v>
      </c>
      <c r="G243" s="122"/>
      <c r="H243" s="179" t="str">
        <f>work!L243</f>
        <v>20170707</v>
      </c>
      <c r="I243" s="121">
        <f t="shared" si="6"/>
        <v>5804336</v>
      </c>
      <c r="J243" s="121">
        <f t="shared" si="7"/>
        <v>1027903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42033022</v>
      </c>
      <c r="F244" s="178">
        <f>work!I244+work!J244</f>
        <v>10027781</v>
      </c>
      <c r="G244" s="122"/>
      <c r="H244" s="179" t="str">
        <f>work!L244</f>
        <v>20170707</v>
      </c>
      <c r="I244" s="121">
        <f t="shared" si="6"/>
        <v>42033022</v>
      </c>
      <c r="J244" s="121">
        <f t="shared" si="7"/>
        <v>10027781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927911</v>
      </c>
      <c r="F245" s="178">
        <f>work!I245+work!J245</f>
        <v>367600</v>
      </c>
      <c r="G245" s="122"/>
      <c r="H245" s="179" t="str">
        <f>work!L245</f>
        <v>20170807</v>
      </c>
      <c r="I245" s="121">
        <f t="shared" si="6"/>
        <v>927911</v>
      </c>
      <c r="J245" s="121">
        <f t="shared" si="7"/>
        <v>367600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1043797</v>
      </c>
      <c r="F246" s="178">
        <f>work!I246+work!J246</f>
        <v>107773</v>
      </c>
      <c r="G246" s="122"/>
      <c r="H246" s="179" t="str">
        <f>work!L246</f>
        <v>20170707</v>
      </c>
      <c r="I246" s="121">
        <f t="shared" si="6"/>
        <v>1043797</v>
      </c>
      <c r="J246" s="121">
        <f t="shared" si="7"/>
        <v>107773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567455</v>
      </c>
      <c r="F247" s="178">
        <f>work!I247+work!J247</f>
        <v>62600</v>
      </c>
      <c r="G247" s="120"/>
      <c r="H247" s="179" t="str">
        <f>work!L247</f>
        <v>20170707</v>
      </c>
      <c r="I247" s="121">
        <f t="shared" si="6"/>
        <v>567455</v>
      </c>
      <c r="J247" s="121">
        <f t="shared" si="7"/>
        <v>62600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141954</v>
      </c>
      <c r="F248" s="178">
        <f>work!I248+work!J248</f>
        <v>253155</v>
      </c>
      <c r="G248" s="122"/>
      <c r="H248" s="179" t="str">
        <f>work!L248</f>
        <v>20170707</v>
      </c>
      <c r="I248" s="121">
        <f t="shared" si="6"/>
        <v>141954</v>
      </c>
      <c r="J248" s="121">
        <f t="shared" si="7"/>
        <v>253155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990323</v>
      </c>
      <c r="F249" s="178">
        <f>work!I249+work!J249</f>
        <v>894800</v>
      </c>
      <c r="G249" s="122"/>
      <c r="H249" s="179" t="str">
        <f>work!L249</f>
        <v>20170707</v>
      </c>
      <c r="I249" s="121">
        <f t="shared" si="6"/>
        <v>990323</v>
      </c>
      <c r="J249" s="121">
        <f t="shared" si="7"/>
        <v>894800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1196279</v>
      </c>
      <c r="F250" s="178">
        <f>work!I250+work!J250</f>
        <v>115800</v>
      </c>
      <c r="G250" s="122"/>
      <c r="H250" s="179" t="str">
        <f>work!L250</f>
        <v>20170807</v>
      </c>
      <c r="I250" s="121">
        <f t="shared" si="6"/>
        <v>1196279</v>
      </c>
      <c r="J250" s="121">
        <f t="shared" si="7"/>
        <v>115800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1057841</v>
      </c>
      <c r="F251" s="178">
        <f>work!I251+work!J251</f>
        <v>2525449</v>
      </c>
      <c r="G251" s="122"/>
      <c r="H251" s="179" t="str">
        <f>work!L251</f>
        <v>20170707</v>
      </c>
      <c r="I251" s="121">
        <f t="shared" si="6"/>
        <v>1057841</v>
      </c>
      <c r="J251" s="121">
        <f t="shared" si="7"/>
        <v>2525449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3733731</v>
      </c>
      <c r="F252" s="178">
        <f>work!I252+work!J252</f>
        <v>594456</v>
      </c>
      <c r="G252" s="122"/>
      <c r="H252" s="179" t="str">
        <f>work!L252</f>
        <v>20170707</v>
      </c>
      <c r="I252" s="121">
        <f t="shared" si="6"/>
        <v>3733731</v>
      </c>
      <c r="J252" s="121">
        <f t="shared" si="7"/>
        <v>594456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2774194</v>
      </c>
      <c r="F254" s="178">
        <f>work!I254+work!J254</f>
        <v>5757362</v>
      </c>
      <c r="G254" s="122"/>
      <c r="H254" s="179" t="str">
        <f>work!L254</f>
        <v>20170807</v>
      </c>
      <c r="I254" s="121">
        <f t="shared" si="6"/>
        <v>2774194</v>
      </c>
      <c r="J254" s="121">
        <f t="shared" si="7"/>
        <v>5757362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865755</v>
      </c>
      <c r="F255" s="178">
        <f>work!I255+work!J255</f>
        <v>110529</v>
      </c>
      <c r="G255" s="122"/>
      <c r="H255" s="179" t="str">
        <f>work!L255</f>
        <v>20170707</v>
      </c>
      <c r="I255" s="121">
        <f t="shared" si="6"/>
        <v>865755</v>
      </c>
      <c r="J255" s="121">
        <f t="shared" si="7"/>
        <v>110529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145000</v>
      </c>
      <c r="F256" s="178">
        <f>work!I256+work!J256</f>
        <v>193582</v>
      </c>
      <c r="G256" s="122"/>
      <c r="H256" s="179" t="str">
        <f>work!L256</f>
        <v>20170707</v>
      </c>
      <c r="I256" s="121">
        <f t="shared" si="6"/>
        <v>145000</v>
      </c>
      <c r="J256" s="121">
        <f t="shared" si="7"/>
        <v>193582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534952</v>
      </c>
      <c r="F257" s="178">
        <f>work!I257+work!J257</f>
        <v>66001</v>
      </c>
      <c r="G257" s="122"/>
      <c r="H257" s="179" t="str">
        <f>work!L257</f>
        <v>20170807</v>
      </c>
      <c r="I257" s="121">
        <f t="shared" si="6"/>
        <v>534952</v>
      </c>
      <c r="J257" s="121">
        <f t="shared" si="7"/>
        <v>66001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945704</v>
      </c>
      <c r="F258" s="178">
        <f>work!I258+work!J258</f>
        <v>8274781</v>
      </c>
      <c r="G258" s="122"/>
      <c r="H258" s="179" t="str">
        <f>work!L258</f>
        <v>20170707</v>
      </c>
      <c r="I258" s="121">
        <f t="shared" si="6"/>
        <v>945704</v>
      </c>
      <c r="J258" s="121">
        <f t="shared" si="7"/>
        <v>8274781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592874</v>
      </c>
      <c r="F259" s="178">
        <f>work!I259+work!J259</f>
        <v>630696</v>
      </c>
      <c r="G259" s="122"/>
      <c r="H259" s="179" t="str">
        <f>work!L259</f>
        <v>20170707</v>
      </c>
      <c r="I259" s="121">
        <f t="shared" si="6"/>
        <v>592874</v>
      </c>
      <c r="J259" s="121">
        <f t="shared" si="7"/>
        <v>630696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1892417</v>
      </c>
      <c r="F260" s="178">
        <f>work!I260+work!J260</f>
        <v>4531486</v>
      </c>
      <c r="G260" s="122"/>
      <c r="H260" s="179" t="str">
        <f>work!L260</f>
        <v>20170707</v>
      </c>
      <c r="I260" s="121">
        <f t="shared" si="6"/>
        <v>1892417</v>
      </c>
      <c r="J260" s="121">
        <f t="shared" si="7"/>
        <v>4531486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900524</v>
      </c>
      <c r="F262" s="178">
        <f>work!I262+work!J262</f>
        <v>63000</v>
      </c>
      <c r="G262" s="122"/>
      <c r="H262" s="179" t="str">
        <f>work!L262</f>
        <v>20170707</v>
      </c>
      <c r="I262" s="121">
        <f t="shared" si="6"/>
        <v>900524</v>
      </c>
      <c r="J262" s="121">
        <f t="shared" si="7"/>
        <v>63000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2322948</v>
      </c>
      <c r="F263" s="178">
        <f>work!I263+work!J263</f>
        <v>855198</v>
      </c>
      <c r="G263" s="122"/>
      <c r="H263" s="179" t="str">
        <f>work!L263</f>
        <v>20170807</v>
      </c>
      <c r="I263" s="121">
        <f t="shared" si="6"/>
        <v>2322948</v>
      </c>
      <c r="J263" s="121">
        <f t="shared" si="7"/>
        <v>855198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33500</v>
      </c>
      <c r="F265" s="178">
        <f>work!I265+work!J265</f>
        <v>0</v>
      </c>
      <c r="G265" s="122"/>
      <c r="H265" s="179" t="str">
        <f>work!L265</f>
        <v>20170807</v>
      </c>
      <c r="I265" s="121">
        <f t="shared" si="6"/>
        <v>33500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297156</v>
      </c>
      <c r="F266" s="178">
        <f>work!I266+work!J266</f>
        <v>94660</v>
      </c>
      <c r="G266" s="122"/>
      <c r="H266" s="179" t="str">
        <f>work!L266</f>
        <v>20170707</v>
      </c>
      <c r="I266" s="121">
        <f t="shared" si="6"/>
        <v>297156</v>
      </c>
      <c r="J266" s="121">
        <f t="shared" si="7"/>
        <v>94660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 t="e">
        <f>work!G267+work!H267</f>
        <v>#VALUE!</v>
      </c>
      <c r="F267" s="178" t="e">
        <f>work!I267+work!J267</f>
        <v>#VALUE!</v>
      </c>
      <c r="G267" s="122"/>
      <c r="H267" s="179" t="str">
        <f>work!L267</f>
        <v>No report</v>
      </c>
      <c r="I267" s="121" t="e">
        <f t="shared" si="6"/>
        <v>#VALUE!</v>
      </c>
      <c r="J267" s="121" t="e">
        <f t="shared" si="7"/>
        <v>#VALUE!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318693</v>
      </c>
      <c r="F268" s="178">
        <f>work!I268+work!J268</f>
        <v>20000</v>
      </c>
      <c r="G268" s="122"/>
      <c r="H268" s="179" t="str">
        <f>work!L268</f>
        <v>20170707</v>
      </c>
      <c r="I268" s="121">
        <f t="shared" si="6"/>
        <v>318693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125640</v>
      </c>
      <c r="G269" s="122"/>
      <c r="H269" s="179" t="str">
        <f>work!L269</f>
        <v>20170707</v>
      </c>
      <c r="I269" s="121">
        <f t="shared" si="6"/>
        <v>0</v>
      </c>
      <c r="J269" s="121">
        <f t="shared" si="7"/>
        <v>125640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 t="e">
        <f>work!G270+work!H270</f>
        <v>#VALUE!</v>
      </c>
      <c r="F270" s="178" t="e">
        <f>work!I270+work!J270</f>
        <v>#VALUE!</v>
      </c>
      <c r="G270" s="122"/>
      <c r="H270" s="179" t="str">
        <f>work!L270</f>
        <v>No report</v>
      </c>
      <c r="I270" s="121" t="e">
        <f t="shared" si="6"/>
        <v>#VALUE!</v>
      </c>
      <c r="J270" s="121" t="e">
        <f t="shared" si="7"/>
        <v>#VALUE!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212423</v>
      </c>
      <c r="F271" s="178">
        <f>work!I271+work!J271</f>
        <v>0</v>
      </c>
      <c r="G271" s="122"/>
      <c r="H271" s="179" t="str">
        <f>work!L271</f>
        <v>20170707</v>
      </c>
      <c r="I271" s="121">
        <f t="shared" si="6"/>
        <v>212423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500448</v>
      </c>
      <c r="F272" s="178">
        <f>work!I272+work!J272</f>
        <v>2436620</v>
      </c>
      <c r="G272" s="122"/>
      <c r="H272" s="179" t="str">
        <f>work!L272</f>
        <v>20170707</v>
      </c>
      <c r="I272" s="121">
        <f t="shared" si="6"/>
        <v>500448</v>
      </c>
      <c r="J272" s="121">
        <f t="shared" si="7"/>
        <v>2436620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120693</v>
      </c>
      <c r="F273" s="178">
        <f>work!I273+work!J273</f>
        <v>0</v>
      </c>
      <c r="G273" s="122"/>
      <c r="H273" s="179" t="str">
        <f>work!L273</f>
        <v>20170807</v>
      </c>
      <c r="I273" s="121">
        <f t="shared" si="6"/>
        <v>120693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224030</v>
      </c>
      <c r="F274" s="178">
        <f>work!I274+work!J274</f>
        <v>3992806</v>
      </c>
      <c r="G274" s="122"/>
      <c r="H274" s="179" t="str">
        <f>work!L274</f>
        <v>20170707</v>
      </c>
      <c r="I274" s="121">
        <f t="shared" si="6"/>
        <v>224030</v>
      </c>
      <c r="J274" s="121">
        <f t="shared" si="7"/>
        <v>3992806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86091</v>
      </c>
      <c r="F275" s="178">
        <f>work!I275+work!J275</f>
        <v>14100</v>
      </c>
      <c r="G275" s="122"/>
      <c r="H275" s="179" t="str">
        <f>work!L275</f>
        <v>20170807</v>
      </c>
      <c r="I275" s="121">
        <f t="shared" si="6"/>
        <v>86091</v>
      </c>
      <c r="J275" s="121">
        <f t="shared" si="7"/>
        <v>14100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911120</v>
      </c>
      <c r="F276" s="178">
        <f>work!I276+work!J276</f>
        <v>945062</v>
      </c>
      <c r="G276" s="122"/>
      <c r="H276" s="179" t="str">
        <f>work!L276</f>
        <v>20170707</v>
      </c>
      <c r="I276" s="121">
        <f t="shared" si="6"/>
        <v>911120</v>
      </c>
      <c r="J276" s="121">
        <f t="shared" si="7"/>
        <v>945062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7263186</v>
      </c>
      <c r="F277" s="178">
        <f>work!I277+work!J277</f>
        <v>1057621</v>
      </c>
      <c r="G277" s="122"/>
      <c r="H277" s="179" t="str">
        <f>work!L277</f>
        <v>20170707</v>
      </c>
      <c r="I277" s="121">
        <f t="shared" si="6"/>
        <v>7263186</v>
      </c>
      <c r="J277" s="121">
        <f t="shared" si="7"/>
        <v>1057621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16449</v>
      </c>
      <c r="F278" s="178">
        <f>work!I278+work!J278</f>
        <v>0</v>
      </c>
      <c r="G278" s="122"/>
      <c r="H278" s="179" t="str">
        <f>work!L278</f>
        <v>20170707</v>
      </c>
      <c r="I278" s="121">
        <f t="shared" si="6"/>
        <v>16449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3366149</v>
      </c>
      <c r="F279" s="178">
        <f>work!I279+work!J279</f>
        <v>91011</v>
      </c>
      <c r="G279" s="122"/>
      <c r="H279" s="179" t="str">
        <f>work!L279</f>
        <v>20170707</v>
      </c>
      <c r="I279" s="121">
        <f t="shared" si="6"/>
        <v>3366149</v>
      </c>
      <c r="J279" s="121">
        <f t="shared" si="7"/>
        <v>91011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7332711</v>
      </c>
      <c r="F280" s="178">
        <f>work!I280+work!J280</f>
        <v>481275</v>
      </c>
      <c r="G280" s="122"/>
      <c r="H280" s="179" t="str">
        <f>work!L280</f>
        <v>20170707</v>
      </c>
      <c r="I280" s="121">
        <f t="shared" si="6"/>
        <v>7332711</v>
      </c>
      <c r="J280" s="121">
        <f t="shared" si="7"/>
        <v>481275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11281303</v>
      </c>
      <c r="F281" s="178">
        <f>work!I281+work!J281</f>
        <v>1066905</v>
      </c>
      <c r="G281" s="122"/>
      <c r="H281" s="179" t="str">
        <f>work!L281</f>
        <v>20170707</v>
      </c>
      <c r="I281" s="121">
        <f t="shared" si="6"/>
        <v>11281303</v>
      </c>
      <c r="J281" s="121">
        <f t="shared" si="7"/>
        <v>1066905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278279355</v>
      </c>
      <c r="F282" s="178">
        <f>work!I282+work!J282</f>
        <v>11316338</v>
      </c>
      <c r="G282" s="122"/>
      <c r="H282" s="179" t="str">
        <f>work!L282</f>
        <v>20170707</v>
      </c>
      <c r="I282" s="121">
        <f t="shared" si="6"/>
        <v>278279355</v>
      </c>
      <c r="J282" s="121">
        <f t="shared" si="7"/>
        <v>11316338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601749</v>
      </c>
      <c r="F283" s="178">
        <f>work!I283+work!J283</f>
        <v>791795</v>
      </c>
      <c r="G283" s="122"/>
      <c r="H283" s="179" t="str">
        <f>work!L283</f>
        <v>20170707</v>
      </c>
      <c r="I283" s="121">
        <f t="shared" si="6"/>
        <v>601749</v>
      </c>
      <c r="J283" s="121">
        <f t="shared" si="7"/>
        <v>791795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838186</v>
      </c>
      <c r="F284" s="178">
        <f>work!I284+work!J284</f>
        <v>1195537</v>
      </c>
      <c r="G284" s="122"/>
      <c r="H284" s="179" t="str">
        <f>work!L284</f>
        <v>20170707</v>
      </c>
      <c r="I284" s="121">
        <f t="shared" si="6"/>
        <v>838186</v>
      </c>
      <c r="J284" s="121">
        <f t="shared" si="7"/>
        <v>1195537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796068</v>
      </c>
      <c r="F285" s="178">
        <f>work!I285+work!J285</f>
        <v>3738924</v>
      </c>
      <c r="G285" s="122"/>
      <c r="H285" s="179" t="str">
        <f>work!L285</f>
        <v>20170807</v>
      </c>
      <c r="I285" s="121">
        <f t="shared" si="6"/>
        <v>796068</v>
      </c>
      <c r="J285" s="121">
        <f t="shared" si="7"/>
        <v>3738924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2430814</v>
      </c>
      <c r="F286" s="178">
        <f>work!I286+work!J286</f>
        <v>1296928</v>
      </c>
      <c r="G286" s="122"/>
      <c r="H286" s="179" t="str">
        <f>work!L286</f>
        <v>20170807</v>
      </c>
      <c r="I286" s="121">
        <f t="shared" si="6"/>
        <v>2430814</v>
      </c>
      <c r="J286" s="121">
        <f t="shared" si="7"/>
        <v>1296928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37784690</v>
      </c>
      <c r="F287" s="178">
        <f>work!I287+work!J287</f>
        <v>1386325</v>
      </c>
      <c r="G287" s="122"/>
      <c r="H287" s="179" t="str">
        <f>work!L287</f>
        <v>20170807</v>
      </c>
      <c r="I287" s="121">
        <f t="shared" si="6"/>
        <v>37784690</v>
      </c>
      <c r="J287" s="121">
        <f t="shared" si="7"/>
        <v>1386325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611970</v>
      </c>
      <c r="F288" s="178">
        <f>work!I288+work!J288</f>
        <v>299827</v>
      </c>
      <c r="G288" s="122"/>
      <c r="H288" s="179" t="str">
        <f>work!L288</f>
        <v>20170707</v>
      </c>
      <c r="I288" s="121">
        <f aca="true" t="shared" si="8" ref="I288:I351">E288</f>
        <v>611970</v>
      </c>
      <c r="J288" s="121">
        <f aca="true" t="shared" si="9" ref="J288:J351">F288</f>
        <v>299827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316868</v>
      </c>
      <c r="F289" s="178">
        <f>work!I289+work!J289</f>
        <v>108251</v>
      </c>
      <c r="G289" s="122"/>
      <c r="H289" s="179" t="str">
        <f>work!L289</f>
        <v>20170707</v>
      </c>
      <c r="I289" s="121">
        <f t="shared" si="8"/>
        <v>316868</v>
      </c>
      <c r="J289" s="121">
        <f t="shared" si="9"/>
        <v>108251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56000</v>
      </c>
      <c r="F290" s="178">
        <f>work!I290+work!J290</f>
        <v>71820</v>
      </c>
      <c r="G290" s="122"/>
      <c r="H290" s="179" t="str">
        <f>work!L290</f>
        <v>20170807</v>
      </c>
      <c r="I290" s="121">
        <f t="shared" si="8"/>
        <v>56000</v>
      </c>
      <c r="J290" s="121">
        <f t="shared" si="9"/>
        <v>71820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11400</v>
      </c>
      <c r="F291" s="178">
        <f>work!I291+work!J291</f>
        <v>32552</v>
      </c>
      <c r="G291" s="122"/>
      <c r="H291" s="179" t="str">
        <f>work!L291</f>
        <v>20170707</v>
      </c>
      <c r="I291" s="121">
        <f t="shared" si="8"/>
        <v>11400</v>
      </c>
      <c r="J291" s="121">
        <f t="shared" si="9"/>
        <v>32552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74121</v>
      </c>
      <c r="F292" s="178">
        <f>work!I292+work!J292</f>
        <v>7300</v>
      </c>
      <c r="G292" s="122"/>
      <c r="H292" s="179" t="str">
        <f>work!L292</f>
        <v>20170707</v>
      </c>
      <c r="I292" s="121">
        <f t="shared" si="8"/>
        <v>74121</v>
      </c>
      <c r="J292" s="121">
        <f t="shared" si="9"/>
        <v>7300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71677</v>
      </c>
      <c r="F293" s="178">
        <f>work!I293+work!J293</f>
        <v>611602</v>
      </c>
      <c r="G293" s="122"/>
      <c r="H293" s="179" t="str">
        <f>work!L293</f>
        <v>20170707</v>
      </c>
      <c r="I293" s="121">
        <f t="shared" si="8"/>
        <v>71677</v>
      </c>
      <c r="J293" s="121">
        <f t="shared" si="9"/>
        <v>611602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743456</v>
      </c>
      <c r="F294" s="178">
        <f>work!I294+work!J294</f>
        <v>870018</v>
      </c>
      <c r="G294" s="122"/>
      <c r="H294" s="179" t="str">
        <f>work!L294</f>
        <v>20170707</v>
      </c>
      <c r="I294" s="121">
        <f t="shared" si="8"/>
        <v>743456</v>
      </c>
      <c r="J294" s="121">
        <f t="shared" si="9"/>
        <v>870018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808477</v>
      </c>
      <c r="F295" s="178">
        <f>work!I295+work!J295</f>
        <v>54150</v>
      </c>
      <c r="G295" s="122"/>
      <c r="H295" s="179" t="str">
        <f>work!L295</f>
        <v>20170807</v>
      </c>
      <c r="I295" s="121">
        <f t="shared" si="8"/>
        <v>808477</v>
      </c>
      <c r="J295" s="121">
        <f t="shared" si="9"/>
        <v>54150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213965</v>
      </c>
      <c r="F296" s="178">
        <f>work!I296+work!J296</f>
        <v>56650</v>
      </c>
      <c r="G296" s="122"/>
      <c r="H296" s="179" t="str">
        <f>work!L296</f>
        <v>20170807</v>
      </c>
      <c r="I296" s="121">
        <f t="shared" si="8"/>
        <v>213965</v>
      </c>
      <c r="J296" s="121">
        <f t="shared" si="9"/>
        <v>56650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208502</v>
      </c>
      <c r="F297" s="178">
        <f>work!I297+work!J297</f>
        <v>400275</v>
      </c>
      <c r="G297" s="122"/>
      <c r="H297" s="179" t="str">
        <f>work!L297</f>
        <v>20170807</v>
      </c>
      <c r="I297" s="121">
        <f t="shared" si="8"/>
        <v>208502</v>
      </c>
      <c r="J297" s="121">
        <f t="shared" si="9"/>
        <v>400275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141495</v>
      </c>
      <c r="F298" s="178">
        <f>work!I298+work!J298</f>
        <v>48420</v>
      </c>
      <c r="G298" s="122"/>
      <c r="H298" s="179" t="str">
        <f>work!L298</f>
        <v>20170807</v>
      </c>
      <c r="I298" s="121">
        <f t="shared" si="8"/>
        <v>141495</v>
      </c>
      <c r="J298" s="121">
        <f t="shared" si="9"/>
        <v>48420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62700</v>
      </c>
      <c r="F299" s="178">
        <f>work!I299+work!J299</f>
        <v>0</v>
      </c>
      <c r="G299" s="122"/>
      <c r="H299" s="179" t="str">
        <f>work!L299</f>
        <v>20170707</v>
      </c>
      <c r="I299" s="121">
        <f t="shared" si="8"/>
        <v>62700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37200</v>
      </c>
      <c r="F300" s="178">
        <f>work!I300+work!J300</f>
        <v>81669</v>
      </c>
      <c r="G300" s="122"/>
      <c r="H300" s="179" t="str">
        <f>work!L300</f>
        <v>20170807</v>
      </c>
      <c r="I300" s="121">
        <f t="shared" si="8"/>
        <v>37200</v>
      </c>
      <c r="J300" s="121">
        <f t="shared" si="9"/>
        <v>81669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10686</v>
      </c>
      <c r="F301" s="178">
        <f>work!I301+work!J301</f>
        <v>43749</v>
      </c>
      <c r="G301" s="122"/>
      <c r="H301" s="179" t="str">
        <f>work!L301</f>
        <v>20170707</v>
      </c>
      <c r="I301" s="121">
        <f t="shared" si="8"/>
        <v>10686</v>
      </c>
      <c r="J301" s="121">
        <f t="shared" si="9"/>
        <v>43749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154540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154540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38895</v>
      </c>
      <c r="F303" s="178">
        <f>work!I303+work!J303</f>
        <v>150601</v>
      </c>
      <c r="G303" s="122"/>
      <c r="H303" s="179" t="str">
        <f>work!L303</f>
        <v>20170807</v>
      </c>
      <c r="I303" s="121">
        <f t="shared" si="8"/>
        <v>38895</v>
      </c>
      <c r="J303" s="121">
        <f t="shared" si="9"/>
        <v>150601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636034</v>
      </c>
      <c r="F304" s="178">
        <f>work!I304+work!J304</f>
        <v>38300</v>
      </c>
      <c r="G304" s="122"/>
      <c r="H304" s="179" t="str">
        <f>work!L304</f>
        <v>20170807</v>
      </c>
      <c r="I304" s="121">
        <f t="shared" si="8"/>
        <v>636034</v>
      </c>
      <c r="J304" s="121">
        <f t="shared" si="9"/>
        <v>38300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554774</v>
      </c>
      <c r="F305" s="178">
        <f>work!I305+work!J305</f>
        <v>25875</v>
      </c>
      <c r="G305" s="122"/>
      <c r="H305" s="179" t="str">
        <f>work!L305</f>
        <v>20170707</v>
      </c>
      <c r="I305" s="121">
        <f t="shared" si="8"/>
        <v>554774</v>
      </c>
      <c r="J305" s="121">
        <f t="shared" si="9"/>
        <v>25875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27700</v>
      </c>
      <c r="F306" s="178">
        <f>work!I306+work!J306</f>
        <v>47268</v>
      </c>
      <c r="G306" s="122"/>
      <c r="H306" s="179" t="str">
        <f>work!L306</f>
        <v>20170707</v>
      </c>
      <c r="I306" s="121">
        <f t="shared" si="8"/>
        <v>27700</v>
      </c>
      <c r="J306" s="121">
        <f t="shared" si="9"/>
        <v>47268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266409</v>
      </c>
      <c r="F307" s="178">
        <f>work!I307+work!J307</f>
        <v>588851</v>
      </c>
      <c r="G307" s="122"/>
      <c r="H307" s="179" t="str">
        <f>work!L307</f>
        <v>20170707</v>
      </c>
      <c r="I307" s="121">
        <f t="shared" si="8"/>
        <v>266409</v>
      </c>
      <c r="J307" s="121">
        <f t="shared" si="9"/>
        <v>588851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300</v>
      </c>
      <c r="F308" s="178">
        <f>work!I308+work!J308</f>
        <v>42670</v>
      </c>
      <c r="G308" s="122"/>
      <c r="H308" s="179" t="str">
        <f>work!L308</f>
        <v>20170707</v>
      </c>
      <c r="I308" s="121">
        <f t="shared" si="8"/>
        <v>300</v>
      </c>
      <c r="J308" s="121">
        <f t="shared" si="9"/>
        <v>42670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1992899</v>
      </c>
      <c r="F309" s="178">
        <f>work!I309+work!J309</f>
        <v>1400017</v>
      </c>
      <c r="G309" s="122"/>
      <c r="H309" s="179" t="str">
        <f>work!L309</f>
        <v>20170807</v>
      </c>
      <c r="I309" s="121">
        <f t="shared" si="8"/>
        <v>1992899</v>
      </c>
      <c r="J309" s="121">
        <f t="shared" si="9"/>
        <v>1400017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2511212</v>
      </c>
      <c r="F310" s="178">
        <f>work!I310+work!J310</f>
        <v>107345</v>
      </c>
      <c r="G310" s="122"/>
      <c r="H310" s="179" t="str">
        <f>work!L310</f>
        <v>20170807</v>
      </c>
      <c r="I310" s="121">
        <f t="shared" si="8"/>
        <v>2511212</v>
      </c>
      <c r="J310" s="121">
        <f t="shared" si="9"/>
        <v>107345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6336</v>
      </c>
      <c r="F311" s="178">
        <f>work!I311+work!J311</f>
        <v>0</v>
      </c>
      <c r="G311" s="122"/>
      <c r="H311" s="179" t="str">
        <f>work!L311</f>
        <v>20170807</v>
      </c>
      <c r="I311" s="121">
        <f t="shared" si="8"/>
        <v>6336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568446</v>
      </c>
      <c r="F312" s="178">
        <f>work!I312+work!J312</f>
        <v>66700</v>
      </c>
      <c r="G312" s="122"/>
      <c r="H312" s="179" t="str">
        <f>work!L312</f>
        <v>20170707</v>
      </c>
      <c r="I312" s="121">
        <f t="shared" si="8"/>
        <v>568446</v>
      </c>
      <c r="J312" s="121">
        <f t="shared" si="9"/>
        <v>66700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191871</v>
      </c>
      <c r="F313" s="178">
        <f>work!I313+work!J313</f>
        <v>52058</v>
      </c>
      <c r="G313" s="122"/>
      <c r="H313" s="179" t="str">
        <f>work!L313</f>
        <v>20170807</v>
      </c>
      <c r="I313" s="121">
        <f t="shared" si="8"/>
        <v>191871</v>
      </c>
      <c r="J313" s="121">
        <f t="shared" si="9"/>
        <v>52058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275779</v>
      </c>
      <c r="F314" s="178">
        <f>work!I314+work!J314</f>
        <v>21778</v>
      </c>
      <c r="G314" s="122"/>
      <c r="H314" s="179" t="str">
        <f>work!L314</f>
        <v>20170707</v>
      </c>
      <c r="I314" s="121">
        <f t="shared" si="8"/>
        <v>275779</v>
      </c>
      <c r="J314" s="121">
        <f t="shared" si="9"/>
        <v>21778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690944</v>
      </c>
      <c r="F315" s="178">
        <f>work!I315+work!J315</f>
        <v>1228621</v>
      </c>
      <c r="G315" s="122"/>
      <c r="H315" s="179" t="str">
        <f>work!L315</f>
        <v>20170707</v>
      </c>
      <c r="I315" s="121">
        <f t="shared" si="8"/>
        <v>690944</v>
      </c>
      <c r="J315" s="121">
        <f t="shared" si="9"/>
        <v>1228621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1017275</v>
      </c>
      <c r="F316" s="178">
        <f>work!I316+work!J316</f>
        <v>746712</v>
      </c>
      <c r="G316" s="122"/>
      <c r="H316" s="179" t="str">
        <f>work!L316</f>
        <v>20170807</v>
      </c>
      <c r="I316" s="121">
        <f t="shared" si="8"/>
        <v>1017275</v>
      </c>
      <c r="J316" s="121">
        <f t="shared" si="9"/>
        <v>746712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5852644</v>
      </c>
      <c r="F317" s="178">
        <f>work!I317+work!J317</f>
        <v>15255980</v>
      </c>
      <c r="G317" s="122"/>
      <c r="H317" s="179" t="str">
        <f>work!L317</f>
        <v>20170807</v>
      </c>
      <c r="I317" s="121">
        <f t="shared" si="8"/>
        <v>5852644</v>
      </c>
      <c r="J317" s="121">
        <f t="shared" si="9"/>
        <v>15255980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158960</v>
      </c>
      <c r="F318" s="178">
        <f>work!I318+work!J318</f>
        <v>185601</v>
      </c>
      <c r="G318" s="122"/>
      <c r="H318" s="179" t="str">
        <f>work!L318</f>
        <v>20170707</v>
      </c>
      <c r="I318" s="121">
        <f t="shared" si="8"/>
        <v>158960</v>
      </c>
      <c r="J318" s="121">
        <f t="shared" si="9"/>
        <v>185601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85381</v>
      </c>
      <c r="F319" s="178">
        <f>work!I319+work!J319</f>
        <v>39317</v>
      </c>
      <c r="G319" s="122"/>
      <c r="H319" s="179" t="str">
        <f>work!L319</f>
        <v>20170807</v>
      </c>
      <c r="I319" s="121">
        <f t="shared" si="8"/>
        <v>85381</v>
      </c>
      <c r="J319" s="121">
        <f t="shared" si="9"/>
        <v>39317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1331530</v>
      </c>
      <c r="F320" s="178">
        <f>work!I320+work!J320</f>
        <v>5857718</v>
      </c>
      <c r="G320" s="122"/>
      <c r="H320" s="179" t="str">
        <f>work!L320</f>
        <v>20170707</v>
      </c>
      <c r="I320" s="121">
        <f t="shared" si="8"/>
        <v>1331530</v>
      </c>
      <c r="J320" s="121">
        <f t="shared" si="9"/>
        <v>5857718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1183813</v>
      </c>
      <c r="F321" s="178">
        <f>work!I321+work!J321</f>
        <v>9203754</v>
      </c>
      <c r="G321" s="122"/>
      <c r="H321" s="179" t="str">
        <f>work!L321</f>
        <v>20170707</v>
      </c>
      <c r="I321" s="121">
        <f t="shared" si="8"/>
        <v>1183813</v>
      </c>
      <c r="J321" s="121">
        <f t="shared" si="9"/>
        <v>9203754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154870</v>
      </c>
      <c r="F322" s="178">
        <f>work!I322+work!J322</f>
        <v>328782</v>
      </c>
      <c r="G322" s="122"/>
      <c r="H322" s="179" t="str">
        <f>work!L322</f>
        <v>20170707</v>
      </c>
      <c r="I322" s="121">
        <f t="shared" si="8"/>
        <v>154870</v>
      </c>
      <c r="J322" s="121">
        <f t="shared" si="9"/>
        <v>328782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4147258</v>
      </c>
      <c r="F324" s="178">
        <f>work!I324+work!J324</f>
        <v>6277332</v>
      </c>
      <c r="G324" s="122"/>
      <c r="H324" s="179" t="str">
        <f>work!L324</f>
        <v>20170807</v>
      </c>
      <c r="I324" s="121">
        <f t="shared" si="8"/>
        <v>4147258</v>
      </c>
      <c r="J324" s="121">
        <f t="shared" si="9"/>
        <v>6277332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1268949</v>
      </c>
      <c r="F325" s="178">
        <f>work!I325+work!J325</f>
        <v>21803941</v>
      </c>
      <c r="G325" s="122"/>
      <c r="H325" s="179" t="str">
        <f>work!L325</f>
        <v>20170807</v>
      </c>
      <c r="I325" s="121">
        <f t="shared" si="8"/>
        <v>1268949</v>
      </c>
      <c r="J325" s="121">
        <f t="shared" si="9"/>
        <v>21803941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1848313</v>
      </c>
      <c r="F326" s="178">
        <f>work!I326+work!J326</f>
        <v>281007</v>
      </c>
      <c r="G326" s="122"/>
      <c r="H326" s="179" t="str">
        <f>work!L326</f>
        <v>20170807</v>
      </c>
      <c r="I326" s="121">
        <f t="shared" si="8"/>
        <v>1848313</v>
      </c>
      <c r="J326" s="121">
        <f t="shared" si="9"/>
        <v>281007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316625</v>
      </c>
      <c r="F327" s="178">
        <f>work!I327+work!J327</f>
        <v>37145</v>
      </c>
      <c r="G327" s="122"/>
      <c r="H327" s="179" t="str">
        <f>work!L327</f>
        <v>20170807</v>
      </c>
      <c r="I327" s="121">
        <f t="shared" si="8"/>
        <v>316625</v>
      </c>
      <c r="J327" s="121">
        <f t="shared" si="9"/>
        <v>37145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7837596</v>
      </c>
      <c r="F328" s="178">
        <f>work!I328+work!J328</f>
        <v>23551</v>
      </c>
      <c r="G328" s="122"/>
      <c r="H328" s="179" t="str">
        <f>work!L328</f>
        <v>20170707</v>
      </c>
      <c r="I328" s="121">
        <f t="shared" si="8"/>
        <v>7837596</v>
      </c>
      <c r="J328" s="121">
        <f t="shared" si="9"/>
        <v>23551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178704</v>
      </c>
      <c r="F329" s="178">
        <f>work!I329+work!J329</f>
        <v>1761395</v>
      </c>
      <c r="G329" s="122"/>
      <c r="H329" s="179" t="str">
        <f>work!L329</f>
        <v>20170707</v>
      </c>
      <c r="I329" s="121">
        <f t="shared" si="8"/>
        <v>178704</v>
      </c>
      <c r="J329" s="121">
        <f t="shared" si="9"/>
        <v>1761395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708352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708352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2883444</v>
      </c>
      <c r="F331" s="178">
        <f>work!I331+work!J331</f>
        <v>2483702</v>
      </c>
      <c r="G331" s="122"/>
      <c r="H331" s="179" t="str">
        <f>work!L331</f>
        <v>20170707</v>
      </c>
      <c r="I331" s="121">
        <f t="shared" si="8"/>
        <v>2883444</v>
      </c>
      <c r="J331" s="121">
        <f t="shared" si="9"/>
        <v>2483702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4059325</v>
      </c>
      <c r="F332" s="178">
        <f>work!I332+work!J332</f>
        <v>19530309</v>
      </c>
      <c r="G332" s="122"/>
      <c r="H332" s="179" t="str">
        <f>work!L332</f>
        <v>20170807</v>
      </c>
      <c r="I332" s="121">
        <f t="shared" si="8"/>
        <v>4059325</v>
      </c>
      <c r="J332" s="121">
        <f t="shared" si="9"/>
        <v>19530309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25368</v>
      </c>
      <c r="F333" s="178">
        <f>work!I333+work!J333</f>
        <v>5500</v>
      </c>
      <c r="G333" s="122"/>
      <c r="H333" s="179" t="str">
        <f>work!L333</f>
        <v>20170707</v>
      </c>
      <c r="I333" s="121">
        <f t="shared" si="8"/>
        <v>25368</v>
      </c>
      <c r="J333" s="121">
        <f t="shared" si="9"/>
        <v>5500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416874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416874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189903</v>
      </c>
      <c r="F335" s="178">
        <f>work!I335+work!J335</f>
        <v>47200</v>
      </c>
      <c r="G335" s="122"/>
      <c r="H335" s="179" t="str">
        <f>work!L335</f>
        <v>20170707</v>
      </c>
      <c r="I335" s="121">
        <f t="shared" si="8"/>
        <v>189903</v>
      </c>
      <c r="J335" s="121">
        <f t="shared" si="9"/>
        <v>47200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884180</v>
      </c>
      <c r="F337" s="178">
        <f>work!I337+work!J337</f>
        <v>119420</v>
      </c>
      <c r="G337" s="122"/>
      <c r="H337" s="179" t="str">
        <f>work!L337</f>
        <v>20170707</v>
      </c>
      <c r="I337" s="121">
        <f t="shared" si="8"/>
        <v>884180</v>
      </c>
      <c r="J337" s="121">
        <f t="shared" si="9"/>
        <v>119420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300849</v>
      </c>
      <c r="F338" s="178">
        <f>work!I338+work!J338</f>
        <v>190400</v>
      </c>
      <c r="G338" s="122"/>
      <c r="H338" s="179" t="str">
        <f>work!L338</f>
        <v>20170807</v>
      </c>
      <c r="I338" s="121">
        <f t="shared" si="8"/>
        <v>300849</v>
      </c>
      <c r="J338" s="121">
        <f t="shared" si="9"/>
        <v>190400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262119</v>
      </c>
      <c r="F339" s="178">
        <f>work!I339+work!J339</f>
        <v>242517</v>
      </c>
      <c r="G339" s="122"/>
      <c r="H339" s="179" t="str">
        <f>work!L339</f>
        <v>20170707</v>
      </c>
      <c r="I339" s="121">
        <f t="shared" si="8"/>
        <v>262119</v>
      </c>
      <c r="J339" s="121">
        <f t="shared" si="9"/>
        <v>242517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8819482</v>
      </c>
      <c r="F340" s="178">
        <f>work!I340+work!J340</f>
        <v>1490510</v>
      </c>
      <c r="G340" s="122"/>
      <c r="H340" s="179" t="str">
        <f>work!L340</f>
        <v>20170707</v>
      </c>
      <c r="I340" s="121">
        <f t="shared" si="8"/>
        <v>8819482</v>
      </c>
      <c r="J340" s="121">
        <f t="shared" si="9"/>
        <v>1490510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849302</v>
      </c>
      <c r="F341" s="178">
        <f>work!I341+work!J341</f>
        <v>1435866</v>
      </c>
      <c r="G341" s="122"/>
      <c r="H341" s="179" t="str">
        <f>work!L341</f>
        <v>20170707</v>
      </c>
      <c r="I341" s="121">
        <f t="shared" si="8"/>
        <v>849302</v>
      </c>
      <c r="J341" s="121">
        <f t="shared" si="9"/>
        <v>1435866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1941541</v>
      </c>
      <c r="F342" s="178">
        <f>work!I342+work!J342</f>
        <v>2411904</v>
      </c>
      <c r="G342" s="122"/>
      <c r="H342" s="179" t="str">
        <f>work!L342</f>
        <v>20170807</v>
      </c>
      <c r="I342" s="121">
        <f t="shared" si="8"/>
        <v>1941541</v>
      </c>
      <c r="J342" s="121">
        <f t="shared" si="9"/>
        <v>2411904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1113453</v>
      </c>
      <c r="F343" s="178">
        <f>work!I343+work!J343</f>
        <v>49883</v>
      </c>
      <c r="G343" s="122"/>
      <c r="H343" s="179" t="str">
        <f>work!L343</f>
        <v>20170807</v>
      </c>
      <c r="I343" s="121">
        <f t="shared" si="8"/>
        <v>1113453</v>
      </c>
      <c r="J343" s="121">
        <f t="shared" si="9"/>
        <v>49883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1852764</v>
      </c>
      <c r="F344" s="178">
        <f>work!I344+work!J344</f>
        <v>4974157</v>
      </c>
      <c r="G344" s="122"/>
      <c r="H344" s="179" t="str">
        <f>work!L344</f>
        <v>20170707</v>
      </c>
      <c r="I344" s="121">
        <f t="shared" si="8"/>
        <v>1852764</v>
      </c>
      <c r="J344" s="121">
        <f t="shared" si="9"/>
        <v>4974157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742689</v>
      </c>
      <c r="F345" s="178">
        <f>work!I345+work!J345</f>
        <v>3169455</v>
      </c>
      <c r="G345" s="122"/>
      <c r="H345" s="179" t="str">
        <f>work!L345</f>
        <v>20170807</v>
      </c>
      <c r="I345" s="121">
        <f t="shared" si="8"/>
        <v>742689</v>
      </c>
      <c r="J345" s="121">
        <f t="shared" si="9"/>
        <v>3169455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1215592</v>
      </c>
      <c r="F346" s="178">
        <f>work!I346+work!J346</f>
        <v>621206</v>
      </c>
      <c r="G346" s="122"/>
      <c r="H346" s="179" t="str">
        <f>work!L346</f>
        <v>20170707</v>
      </c>
      <c r="I346" s="121">
        <f t="shared" si="8"/>
        <v>1215592</v>
      </c>
      <c r="J346" s="121">
        <f t="shared" si="9"/>
        <v>621206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471120</v>
      </c>
      <c r="F347" s="178">
        <f>work!I347+work!J347</f>
        <v>81300</v>
      </c>
      <c r="G347" s="122"/>
      <c r="H347" s="179" t="str">
        <f>work!L347</f>
        <v>20170707</v>
      </c>
      <c r="I347" s="121">
        <f t="shared" si="8"/>
        <v>471120</v>
      </c>
      <c r="J347" s="121">
        <f t="shared" si="9"/>
        <v>81300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3473644</v>
      </c>
      <c r="F348" s="178">
        <f>work!I348+work!J348</f>
        <v>8478102</v>
      </c>
      <c r="G348" s="122"/>
      <c r="H348" s="179" t="str">
        <f>work!L348</f>
        <v>20170807</v>
      </c>
      <c r="I348" s="121">
        <f t="shared" si="8"/>
        <v>3473644</v>
      </c>
      <c r="J348" s="121">
        <f t="shared" si="9"/>
        <v>8478102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165354</v>
      </c>
      <c r="F349" s="178">
        <f>work!I349+work!J349</f>
        <v>1767360</v>
      </c>
      <c r="G349" s="122"/>
      <c r="H349" s="179" t="str">
        <f>work!L349</f>
        <v>20170807</v>
      </c>
      <c r="I349" s="121">
        <f t="shared" si="8"/>
        <v>165354</v>
      </c>
      <c r="J349" s="121">
        <f t="shared" si="9"/>
        <v>1767360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333610</v>
      </c>
      <c r="F350" s="178">
        <f>work!I350+work!J350</f>
        <v>32799</v>
      </c>
      <c r="G350" s="122"/>
      <c r="H350" s="179" t="str">
        <f>work!L350</f>
        <v>20170707</v>
      </c>
      <c r="I350" s="121">
        <f t="shared" si="8"/>
        <v>333610</v>
      </c>
      <c r="J350" s="121">
        <f t="shared" si="9"/>
        <v>32799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304635</v>
      </c>
      <c r="F351" s="178">
        <f>work!I351+work!J351</f>
        <v>155931</v>
      </c>
      <c r="G351" s="122"/>
      <c r="H351" s="179" t="str">
        <f>work!L351</f>
        <v>20170707</v>
      </c>
      <c r="I351" s="121">
        <f t="shared" si="8"/>
        <v>304635</v>
      </c>
      <c r="J351" s="121">
        <f t="shared" si="9"/>
        <v>155931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4065849</v>
      </c>
      <c r="F352" s="178">
        <f>work!I352+work!J352</f>
        <v>12377965</v>
      </c>
      <c r="G352" s="122"/>
      <c r="H352" s="179" t="str">
        <f>work!L352</f>
        <v>20170707</v>
      </c>
      <c r="I352" s="121">
        <f aca="true" t="shared" si="10" ref="I352:I415">E352</f>
        <v>4065849</v>
      </c>
      <c r="J352" s="121">
        <f aca="true" t="shared" si="11" ref="J352:J415">F352</f>
        <v>12377965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55214</v>
      </c>
      <c r="F353" s="178">
        <f>work!I353+work!J353</f>
        <v>75503</v>
      </c>
      <c r="G353" s="122"/>
      <c r="H353" s="179" t="str">
        <f>work!L353</f>
        <v>20170807</v>
      </c>
      <c r="I353" s="121">
        <f t="shared" si="10"/>
        <v>55214</v>
      </c>
      <c r="J353" s="121">
        <f t="shared" si="11"/>
        <v>75503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81035</v>
      </c>
      <c r="F354" s="178">
        <f>work!I354+work!J354</f>
        <v>9701</v>
      </c>
      <c r="G354" s="122"/>
      <c r="H354" s="179" t="str">
        <f>work!L354</f>
        <v>20170707</v>
      </c>
      <c r="I354" s="121">
        <f t="shared" si="10"/>
        <v>81035</v>
      </c>
      <c r="J354" s="121">
        <f t="shared" si="11"/>
        <v>9701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1363922</v>
      </c>
      <c r="F355" s="178">
        <f>work!I355+work!J355</f>
        <v>509822</v>
      </c>
      <c r="G355" s="122"/>
      <c r="H355" s="179" t="str">
        <f>work!L355</f>
        <v>20170707</v>
      </c>
      <c r="I355" s="121">
        <f t="shared" si="10"/>
        <v>1363922</v>
      </c>
      <c r="J355" s="121">
        <f t="shared" si="11"/>
        <v>509822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321744</v>
      </c>
      <c r="F356" s="178">
        <f>work!I356+work!J356</f>
        <v>134425</v>
      </c>
      <c r="G356" s="122"/>
      <c r="H356" s="179" t="str">
        <f>work!L356</f>
        <v>20170707</v>
      </c>
      <c r="I356" s="121">
        <f t="shared" si="10"/>
        <v>321744</v>
      </c>
      <c r="J356" s="121">
        <f t="shared" si="11"/>
        <v>134425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696848</v>
      </c>
      <c r="F357" s="178">
        <f>work!I357+work!J357</f>
        <v>60451</v>
      </c>
      <c r="G357" s="122"/>
      <c r="H357" s="179" t="str">
        <f>work!L357</f>
        <v>20170807</v>
      </c>
      <c r="I357" s="121">
        <f t="shared" si="10"/>
        <v>696848</v>
      </c>
      <c r="J357" s="121">
        <f t="shared" si="11"/>
        <v>60451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1244855</v>
      </c>
      <c r="F358" s="178">
        <f>work!I358+work!J358</f>
        <v>192117</v>
      </c>
      <c r="G358" s="122"/>
      <c r="H358" s="179" t="str">
        <f>work!L358</f>
        <v>20170807</v>
      </c>
      <c r="I358" s="121">
        <f t="shared" si="10"/>
        <v>1244855</v>
      </c>
      <c r="J358" s="121">
        <f t="shared" si="11"/>
        <v>192117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456465</v>
      </c>
      <c r="F359" s="178">
        <f>work!I359+work!J359</f>
        <v>1000</v>
      </c>
      <c r="G359" s="122"/>
      <c r="H359" s="179" t="str">
        <f>work!L359</f>
        <v>20170707</v>
      </c>
      <c r="I359" s="121">
        <f t="shared" si="10"/>
        <v>456465</v>
      </c>
      <c r="J359" s="121">
        <f t="shared" si="11"/>
        <v>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776643</v>
      </c>
      <c r="F360" s="178">
        <f>work!I360+work!J360</f>
        <v>205651</v>
      </c>
      <c r="G360" s="122"/>
      <c r="H360" s="179" t="str">
        <f>work!L360</f>
        <v>20170707</v>
      </c>
      <c r="I360" s="121">
        <f t="shared" si="10"/>
        <v>776643</v>
      </c>
      <c r="J360" s="121">
        <f t="shared" si="11"/>
        <v>205651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907987</v>
      </c>
      <c r="F361" s="178">
        <f>work!I361+work!J361</f>
        <v>85500</v>
      </c>
      <c r="G361" s="122"/>
      <c r="H361" s="179" t="str">
        <f>work!L361</f>
        <v>20170807</v>
      </c>
      <c r="I361" s="121">
        <f t="shared" si="10"/>
        <v>907987</v>
      </c>
      <c r="J361" s="121">
        <f t="shared" si="11"/>
        <v>85500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574194</v>
      </c>
      <c r="F362" s="178">
        <f>work!I362+work!J362</f>
        <v>5000</v>
      </c>
      <c r="G362" s="122"/>
      <c r="H362" s="179" t="str">
        <f>work!L362</f>
        <v>20170807</v>
      </c>
      <c r="I362" s="121">
        <f t="shared" si="10"/>
        <v>574194</v>
      </c>
      <c r="J362" s="121">
        <f t="shared" si="11"/>
        <v>5000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648278</v>
      </c>
      <c r="F363" s="178">
        <f>work!I363+work!J363</f>
        <v>255301</v>
      </c>
      <c r="G363" s="122"/>
      <c r="H363" s="179" t="str">
        <f>work!L363</f>
        <v>20170707</v>
      </c>
      <c r="I363" s="121">
        <f t="shared" si="10"/>
        <v>648278</v>
      </c>
      <c r="J363" s="121">
        <f t="shared" si="11"/>
        <v>255301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49380</v>
      </c>
      <c r="F364" s="178">
        <f>work!I364+work!J364</f>
        <v>4700</v>
      </c>
      <c r="G364" s="122"/>
      <c r="H364" s="179" t="str">
        <f>work!L364</f>
        <v>20170707</v>
      </c>
      <c r="I364" s="121">
        <f t="shared" si="10"/>
        <v>49380</v>
      </c>
      <c r="J364" s="121">
        <f t="shared" si="11"/>
        <v>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2366817</v>
      </c>
      <c r="F365" s="178">
        <f>work!I365+work!J365</f>
        <v>2001375</v>
      </c>
      <c r="G365" s="122"/>
      <c r="H365" s="179" t="str">
        <f>work!L365</f>
        <v>20170707</v>
      </c>
      <c r="I365" s="121">
        <f t="shared" si="10"/>
        <v>2366817</v>
      </c>
      <c r="J365" s="121">
        <f t="shared" si="11"/>
        <v>2001375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331620</v>
      </c>
      <c r="F366" s="178">
        <f>work!I366+work!J366</f>
        <v>20380</v>
      </c>
      <c r="G366" s="122"/>
      <c r="H366" s="179" t="str">
        <f>work!L366</f>
        <v>20170707</v>
      </c>
      <c r="I366" s="121">
        <f t="shared" si="10"/>
        <v>331620</v>
      </c>
      <c r="J366" s="121">
        <f t="shared" si="11"/>
        <v>20380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132873</v>
      </c>
      <c r="F367" s="178">
        <f>work!I367+work!J367</f>
        <v>1284833</v>
      </c>
      <c r="G367" s="122"/>
      <c r="H367" s="179" t="str">
        <f>work!L367</f>
        <v>20170707</v>
      </c>
      <c r="I367" s="121">
        <f t="shared" si="10"/>
        <v>132873</v>
      </c>
      <c r="J367" s="121">
        <f t="shared" si="11"/>
        <v>1284833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2605660</v>
      </c>
      <c r="F368" s="178">
        <f>work!I368+work!J368</f>
        <v>7580922</v>
      </c>
      <c r="G368" s="122"/>
      <c r="H368" s="179" t="str">
        <f>work!L368</f>
        <v>20170807</v>
      </c>
      <c r="I368" s="121">
        <f t="shared" si="10"/>
        <v>2605660</v>
      </c>
      <c r="J368" s="121">
        <f t="shared" si="11"/>
        <v>7580922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1018734</v>
      </c>
      <c r="F369" s="178">
        <f>work!I369+work!J369</f>
        <v>2500</v>
      </c>
      <c r="G369" s="122"/>
      <c r="H369" s="179" t="str">
        <f>work!L369</f>
        <v>20170807</v>
      </c>
      <c r="I369" s="121">
        <f t="shared" si="10"/>
        <v>1018734</v>
      </c>
      <c r="J369" s="121">
        <f t="shared" si="11"/>
        <v>2500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2526115</v>
      </c>
      <c r="F370" s="178">
        <f>work!I370+work!J370</f>
        <v>5228026</v>
      </c>
      <c r="G370" s="122"/>
      <c r="H370" s="179" t="str">
        <f>work!L370</f>
        <v>20170707</v>
      </c>
      <c r="I370" s="121">
        <f t="shared" si="10"/>
        <v>2526115</v>
      </c>
      <c r="J370" s="121">
        <f t="shared" si="11"/>
        <v>5228026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3734666</v>
      </c>
      <c r="F371" s="178">
        <f>work!I371+work!J371</f>
        <v>2685572</v>
      </c>
      <c r="G371" s="122"/>
      <c r="H371" s="179" t="str">
        <f>work!L371</f>
        <v>20170707</v>
      </c>
      <c r="I371" s="121">
        <f t="shared" si="10"/>
        <v>3734666</v>
      </c>
      <c r="J371" s="121">
        <f t="shared" si="11"/>
        <v>2685572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172900</v>
      </c>
      <c r="F372" s="178">
        <f>work!I372+work!J372</f>
        <v>0</v>
      </c>
      <c r="G372" s="122"/>
      <c r="H372" s="179" t="str">
        <f>work!L372</f>
        <v>20170807</v>
      </c>
      <c r="I372" s="121">
        <f t="shared" si="10"/>
        <v>172900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711198</v>
      </c>
      <c r="F373" s="178">
        <f>work!I373+work!J373</f>
        <v>579200</v>
      </c>
      <c r="G373" s="122"/>
      <c r="H373" s="179" t="str">
        <f>work!L373</f>
        <v>20170807</v>
      </c>
      <c r="I373" s="121">
        <f t="shared" si="10"/>
        <v>711198</v>
      </c>
      <c r="J373" s="121">
        <f t="shared" si="11"/>
        <v>579200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757132</v>
      </c>
      <c r="F374" s="178">
        <f>work!I374+work!J374</f>
        <v>53550</v>
      </c>
      <c r="G374" s="122"/>
      <c r="H374" s="179" t="str">
        <f>work!L374</f>
        <v>20170707</v>
      </c>
      <c r="I374" s="121">
        <f t="shared" si="10"/>
        <v>757132</v>
      </c>
      <c r="J374" s="121">
        <f t="shared" si="11"/>
        <v>53550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2022148</v>
      </c>
      <c r="F375" s="178">
        <f>work!I375+work!J375</f>
        <v>53700</v>
      </c>
      <c r="G375" s="122"/>
      <c r="H375" s="179" t="str">
        <f>work!L375</f>
        <v>20170807</v>
      </c>
      <c r="I375" s="121">
        <f t="shared" si="10"/>
        <v>2022148</v>
      </c>
      <c r="J375" s="121">
        <f t="shared" si="11"/>
        <v>53700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15000</v>
      </c>
      <c r="F376" s="178">
        <f>work!I376+work!J376</f>
        <v>0</v>
      </c>
      <c r="G376" s="122"/>
      <c r="H376" s="179" t="str">
        <f>work!L376</f>
        <v>20170807</v>
      </c>
      <c r="I376" s="121">
        <f t="shared" si="10"/>
        <v>15000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2331898</v>
      </c>
      <c r="F377" s="178">
        <f>work!I377+work!J377</f>
        <v>194425</v>
      </c>
      <c r="G377" s="122"/>
      <c r="H377" s="179" t="str">
        <f>work!L377</f>
        <v>20170807</v>
      </c>
      <c r="I377" s="121">
        <f t="shared" si="10"/>
        <v>2331898</v>
      </c>
      <c r="J377" s="121">
        <f t="shared" si="11"/>
        <v>194425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3218165</v>
      </c>
      <c r="F378" s="178">
        <f>work!I378+work!J378</f>
        <v>1121935</v>
      </c>
      <c r="G378" s="122"/>
      <c r="H378" s="179" t="str">
        <f>work!L378</f>
        <v>20170807</v>
      </c>
      <c r="I378" s="121">
        <f t="shared" si="10"/>
        <v>3218165</v>
      </c>
      <c r="J378" s="121">
        <f t="shared" si="11"/>
        <v>1121935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737162</v>
      </c>
      <c r="F379" s="178">
        <f>work!I379+work!J379</f>
        <v>221000</v>
      </c>
      <c r="G379" s="122"/>
      <c r="H379" s="179" t="str">
        <f>work!L379</f>
        <v>20170807</v>
      </c>
      <c r="I379" s="121">
        <f t="shared" si="10"/>
        <v>737162</v>
      </c>
      <c r="J379" s="121">
        <f t="shared" si="11"/>
        <v>221000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3141630</v>
      </c>
      <c r="F380" s="178">
        <f>work!I380+work!J380</f>
        <v>2388484</v>
      </c>
      <c r="G380" s="122"/>
      <c r="H380" s="179" t="str">
        <f>work!L380</f>
        <v>20170707</v>
      </c>
      <c r="I380" s="121">
        <f t="shared" si="10"/>
        <v>3141630</v>
      </c>
      <c r="J380" s="121">
        <f t="shared" si="11"/>
        <v>2388484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318391</v>
      </c>
      <c r="F381" s="178">
        <f>work!I381+work!J381</f>
        <v>89265</v>
      </c>
      <c r="G381" s="122"/>
      <c r="H381" s="179" t="str">
        <f>work!L381</f>
        <v>20170807</v>
      </c>
      <c r="I381" s="121">
        <f t="shared" si="10"/>
        <v>318391</v>
      </c>
      <c r="J381" s="121">
        <f t="shared" si="11"/>
        <v>89265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2280577</v>
      </c>
      <c r="F382" s="178">
        <f>work!I382+work!J382</f>
        <v>206944</v>
      </c>
      <c r="G382" s="122"/>
      <c r="H382" s="179" t="str">
        <f>work!L382</f>
        <v>20170707</v>
      </c>
      <c r="I382" s="121">
        <f t="shared" si="10"/>
        <v>2280577</v>
      </c>
      <c r="J382" s="121">
        <f t="shared" si="11"/>
        <v>206944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8645922</v>
      </c>
      <c r="F383" s="178">
        <f>work!I383+work!J383</f>
        <v>1519911</v>
      </c>
      <c r="G383" s="122"/>
      <c r="H383" s="179" t="str">
        <f>work!L383</f>
        <v>20170807</v>
      </c>
      <c r="I383" s="121">
        <f t="shared" si="10"/>
        <v>8645922</v>
      </c>
      <c r="J383" s="121">
        <f t="shared" si="11"/>
        <v>1519911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448270</v>
      </c>
      <c r="F384" s="178">
        <f>work!I384+work!J384</f>
        <v>1559960</v>
      </c>
      <c r="G384" s="122"/>
      <c r="H384" s="179" t="str">
        <f>work!L384</f>
        <v>20170807</v>
      </c>
      <c r="I384" s="121">
        <f t="shared" si="10"/>
        <v>448270</v>
      </c>
      <c r="J384" s="121">
        <f t="shared" si="11"/>
        <v>1559960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1765514</v>
      </c>
      <c r="F386" s="178">
        <f>work!I386+work!J386</f>
        <v>2059631</v>
      </c>
      <c r="G386" s="122"/>
      <c r="H386" s="179" t="str">
        <f>work!L386</f>
        <v>20170707</v>
      </c>
      <c r="I386" s="121">
        <f t="shared" si="10"/>
        <v>1765514</v>
      </c>
      <c r="J386" s="121">
        <f t="shared" si="11"/>
        <v>2059631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128851</v>
      </c>
      <c r="F387" s="178">
        <f>work!I387+work!J387</f>
        <v>16600</v>
      </c>
      <c r="G387" s="122"/>
      <c r="H387" s="179" t="str">
        <f>work!L387</f>
        <v>20170707</v>
      </c>
      <c r="I387" s="121">
        <f t="shared" si="10"/>
        <v>128851</v>
      </c>
      <c r="J387" s="121">
        <f t="shared" si="11"/>
        <v>16600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441580</v>
      </c>
      <c r="F388" s="178">
        <f>work!I388+work!J388</f>
        <v>1288823</v>
      </c>
      <c r="G388" s="122"/>
      <c r="H388" s="179" t="str">
        <f>work!L388</f>
        <v>20170707</v>
      </c>
      <c r="I388" s="121">
        <f t="shared" si="10"/>
        <v>441580</v>
      </c>
      <c r="J388" s="121">
        <f t="shared" si="11"/>
        <v>1288823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1800463</v>
      </c>
      <c r="F389" s="178">
        <f>work!I389+work!J389</f>
        <v>2258095</v>
      </c>
      <c r="G389" s="122"/>
      <c r="H389" s="179" t="str">
        <f>work!L389</f>
        <v>20170707</v>
      </c>
      <c r="I389" s="121">
        <f t="shared" si="10"/>
        <v>1800463</v>
      </c>
      <c r="J389" s="121">
        <f t="shared" si="11"/>
        <v>2258095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1176492</v>
      </c>
      <c r="F390" s="178">
        <f>work!I390+work!J390</f>
        <v>67300</v>
      </c>
      <c r="G390" s="122"/>
      <c r="H390" s="179" t="str">
        <f>work!L390</f>
        <v>20170707</v>
      </c>
      <c r="I390" s="121">
        <f t="shared" si="10"/>
        <v>1176492</v>
      </c>
      <c r="J390" s="121">
        <f t="shared" si="11"/>
        <v>67300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1004870</v>
      </c>
      <c r="F392" s="178">
        <f>work!I392+work!J392</f>
        <v>910138</v>
      </c>
      <c r="G392" s="122"/>
      <c r="H392" s="179" t="str">
        <f>work!L392</f>
        <v>20170707</v>
      </c>
      <c r="I392" s="121">
        <f t="shared" si="10"/>
        <v>1004870</v>
      </c>
      <c r="J392" s="121">
        <f t="shared" si="11"/>
        <v>910138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 t="e">
        <f>work!G393+work!H393</f>
        <v>#VALUE!</v>
      </c>
      <c r="F393" s="178" t="e">
        <f>work!I393+work!J393</f>
        <v>#VALUE!</v>
      </c>
      <c r="G393" s="122"/>
      <c r="H393" s="179" t="str">
        <f>work!L393</f>
        <v>No report</v>
      </c>
      <c r="I393" s="121" t="e">
        <f t="shared" si="10"/>
        <v>#VALUE!</v>
      </c>
      <c r="J393" s="121" t="e">
        <f t="shared" si="11"/>
        <v>#VALUE!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4173803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4173803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233222</v>
      </c>
      <c r="F395" s="178">
        <f>work!I395+work!J395</f>
        <v>599400</v>
      </c>
      <c r="G395" s="122"/>
      <c r="H395" s="179" t="str">
        <f>work!L395</f>
        <v>20170807</v>
      </c>
      <c r="I395" s="121">
        <f t="shared" si="10"/>
        <v>233222</v>
      </c>
      <c r="J395" s="121">
        <f t="shared" si="11"/>
        <v>599400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2341600</v>
      </c>
      <c r="F396" s="178">
        <f>work!I396+work!J396</f>
        <v>3657182</v>
      </c>
      <c r="G396" s="122"/>
      <c r="H396" s="179" t="str">
        <f>work!L396</f>
        <v>20170707</v>
      </c>
      <c r="I396" s="121">
        <f t="shared" si="10"/>
        <v>2341600</v>
      </c>
      <c r="J396" s="121">
        <f t="shared" si="11"/>
        <v>3657182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247370</v>
      </c>
      <c r="F397" s="178">
        <f>work!I397+work!J397</f>
        <v>124850</v>
      </c>
      <c r="G397" s="122"/>
      <c r="H397" s="179" t="str">
        <f>work!L397</f>
        <v>20170807</v>
      </c>
      <c r="I397" s="121">
        <f t="shared" si="10"/>
        <v>247370</v>
      </c>
      <c r="J397" s="121">
        <f t="shared" si="11"/>
        <v>124850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26936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26936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37829</v>
      </c>
      <c r="F399" s="178">
        <f>work!I399+work!J399</f>
        <v>500</v>
      </c>
      <c r="G399" s="122"/>
      <c r="H399" s="179" t="str">
        <f>work!L399</f>
        <v>20170807</v>
      </c>
      <c r="I399" s="121">
        <f t="shared" si="10"/>
        <v>37829</v>
      </c>
      <c r="J399" s="121">
        <f t="shared" si="11"/>
        <v>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4469946</v>
      </c>
      <c r="F400" s="178">
        <f>work!I400+work!J400</f>
        <v>103138</v>
      </c>
      <c r="G400" s="122"/>
      <c r="H400" s="179" t="str">
        <f>work!L400</f>
        <v>20170707</v>
      </c>
      <c r="I400" s="121">
        <f t="shared" si="10"/>
        <v>4469946</v>
      </c>
      <c r="J400" s="121">
        <f t="shared" si="11"/>
        <v>103138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682756</v>
      </c>
      <c r="F401" s="178">
        <f>work!I401+work!J401</f>
        <v>525101</v>
      </c>
      <c r="G401" s="122"/>
      <c r="H401" s="179" t="str">
        <f>work!L401</f>
        <v>20170707</v>
      </c>
      <c r="I401" s="121">
        <f t="shared" si="10"/>
        <v>682756</v>
      </c>
      <c r="J401" s="121">
        <f t="shared" si="11"/>
        <v>525101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788116</v>
      </c>
      <c r="F402" s="178">
        <f>work!I402+work!J402</f>
        <v>0</v>
      </c>
      <c r="G402" s="122"/>
      <c r="H402" s="179" t="str">
        <f>work!L402</f>
        <v>20170707</v>
      </c>
      <c r="I402" s="121">
        <f t="shared" si="10"/>
        <v>788116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1591973</v>
      </c>
      <c r="F403" s="178">
        <f>work!I403+work!J403</f>
        <v>509365</v>
      </c>
      <c r="G403" s="122"/>
      <c r="H403" s="179" t="str">
        <f>work!L403</f>
        <v>20170707</v>
      </c>
      <c r="I403" s="121">
        <f t="shared" si="10"/>
        <v>1591973</v>
      </c>
      <c r="J403" s="121">
        <f t="shared" si="11"/>
        <v>509365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1702206</v>
      </c>
      <c r="F404" s="178">
        <f>work!I404+work!J404</f>
        <v>1377738</v>
      </c>
      <c r="G404" s="122"/>
      <c r="H404" s="179" t="str">
        <f>work!L404</f>
        <v>20170707</v>
      </c>
      <c r="I404" s="121">
        <f t="shared" si="10"/>
        <v>1702206</v>
      </c>
      <c r="J404" s="121">
        <f t="shared" si="11"/>
        <v>1377738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736105</v>
      </c>
      <c r="F405" s="178">
        <f>work!I405+work!J405</f>
        <v>899375</v>
      </c>
      <c r="G405" s="120"/>
      <c r="H405" s="179" t="str">
        <f>work!L405</f>
        <v>20170807</v>
      </c>
      <c r="I405" s="121">
        <f t="shared" si="10"/>
        <v>736105</v>
      </c>
      <c r="J405" s="121">
        <f t="shared" si="11"/>
        <v>899375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272115</v>
      </c>
      <c r="F406" s="178">
        <f>work!I406+work!J406</f>
        <v>24300</v>
      </c>
      <c r="G406" s="122"/>
      <c r="H406" s="179" t="str">
        <f>work!L406</f>
        <v>20170807</v>
      </c>
      <c r="I406" s="121">
        <f t="shared" si="10"/>
        <v>272115</v>
      </c>
      <c r="J406" s="121">
        <f t="shared" si="11"/>
        <v>24300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559705</v>
      </c>
      <c r="F407" s="178">
        <f>work!I407+work!J407</f>
        <v>0</v>
      </c>
      <c r="G407" s="122"/>
      <c r="H407" s="179" t="str">
        <f>work!L407</f>
        <v>20170707</v>
      </c>
      <c r="I407" s="121">
        <f t="shared" si="10"/>
        <v>559705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428304</v>
      </c>
      <c r="F408" s="178">
        <f>work!I408+work!J408</f>
        <v>650982</v>
      </c>
      <c r="G408" s="122"/>
      <c r="H408" s="179" t="str">
        <f>work!L408</f>
        <v>20170707</v>
      </c>
      <c r="I408" s="121">
        <f t="shared" si="10"/>
        <v>428304</v>
      </c>
      <c r="J408" s="121">
        <f t="shared" si="11"/>
        <v>650982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2002638</v>
      </c>
      <c r="F409" s="178">
        <f>work!I409+work!J409</f>
        <v>88395</v>
      </c>
      <c r="G409" s="122"/>
      <c r="H409" s="179" t="str">
        <f>work!L409</f>
        <v>20170807</v>
      </c>
      <c r="I409" s="121">
        <f t="shared" si="10"/>
        <v>2002638</v>
      </c>
      <c r="J409" s="121">
        <f t="shared" si="11"/>
        <v>88395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2615256</v>
      </c>
      <c r="F410" s="178">
        <f>work!I410+work!J410</f>
        <v>1781560</v>
      </c>
      <c r="G410" s="122"/>
      <c r="H410" s="179" t="str">
        <f>work!L410</f>
        <v>20170707</v>
      </c>
      <c r="I410" s="121">
        <f t="shared" si="10"/>
        <v>2615256</v>
      </c>
      <c r="J410" s="121">
        <f t="shared" si="11"/>
        <v>1781560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41950</v>
      </c>
      <c r="F411" s="178">
        <f>work!I411+work!J411</f>
        <v>8000</v>
      </c>
      <c r="G411" s="122"/>
      <c r="H411" s="179" t="str">
        <f>work!L411</f>
        <v>20170707</v>
      </c>
      <c r="I411" s="121">
        <f t="shared" si="10"/>
        <v>41950</v>
      </c>
      <c r="J411" s="121">
        <f t="shared" si="11"/>
        <v>8000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734193</v>
      </c>
      <c r="F412" s="178">
        <f>work!I412+work!J412</f>
        <v>8591445</v>
      </c>
      <c r="G412" s="122"/>
      <c r="H412" s="179" t="str">
        <f>work!L412</f>
        <v>20170707</v>
      </c>
      <c r="I412" s="121">
        <f t="shared" si="10"/>
        <v>734193</v>
      </c>
      <c r="J412" s="121">
        <f t="shared" si="11"/>
        <v>8591445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 t="e">
        <f>work!G413+work!H413</f>
        <v>#VALUE!</v>
      </c>
      <c r="F413" s="178" t="e">
        <f>work!I413+work!J413</f>
        <v>#VALUE!</v>
      </c>
      <c r="G413" s="122"/>
      <c r="H413" s="179" t="s">
        <v>9</v>
      </c>
      <c r="I413" s="121" t="e">
        <f t="shared" si="10"/>
        <v>#VALUE!</v>
      </c>
      <c r="J413" s="121" t="e">
        <f t="shared" si="11"/>
        <v>#VALUE!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2375428</v>
      </c>
      <c r="F414" s="178">
        <f>work!I414+work!J414</f>
        <v>135326</v>
      </c>
      <c r="G414" s="122"/>
      <c r="H414" s="179" t="str">
        <f>work!L414</f>
        <v>20170707</v>
      </c>
      <c r="I414" s="121">
        <f t="shared" si="10"/>
        <v>2375428</v>
      </c>
      <c r="J414" s="121">
        <f t="shared" si="11"/>
        <v>135326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2022292</v>
      </c>
      <c r="F416" s="178">
        <f>work!I416+work!J416</f>
        <v>15732931</v>
      </c>
      <c r="G416" s="120"/>
      <c r="H416" s="179" t="str">
        <f>work!L416</f>
        <v>20170707</v>
      </c>
      <c r="I416" s="121">
        <f aca="true" t="shared" si="12" ref="I416:I479">E416</f>
        <v>2022292</v>
      </c>
      <c r="J416" s="121">
        <f aca="true" t="shared" si="13" ref="J416:J479">F416</f>
        <v>15732931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1655932</v>
      </c>
      <c r="F417" s="178">
        <f>work!I417+work!J417</f>
        <v>1336595</v>
      </c>
      <c r="G417" s="122"/>
      <c r="H417" s="179" t="str">
        <f>work!L417</f>
        <v>20170807</v>
      </c>
      <c r="I417" s="121">
        <f t="shared" si="12"/>
        <v>1655932</v>
      </c>
      <c r="J417" s="121">
        <f t="shared" si="13"/>
        <v>1336595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4062632</v>
      </c>
      <c r="F418" s="178">
        <f>work!I418+work!J418</f>
        <v>5600</v>
      </c>
      <c r="G418" s="122"/>
      <c r="H418" s="179" t="str">
        <f>work!L418</f>
        <v>20170807</v>
      </c>
      <c r="I418" s="121">
        <f t="shared" si="12"/>
        <v>4062632</v>
      </c>
      <c r="J418" s="121">
        <f t="shared" si="13"/>
        <v>5600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633337</v>
      </c>
      <c r="F419" s="178">
        <f>work!I419+work!J419</f>
        <v>1245468</v>
      </c>
      <c r="G419" s="122"/>
      <c r="H419" s="179" t="str">
        <f>work!L419</f>
        <v>20170807</v>
      </c>
      <c r="I419" s="121">
        <f t="shared" si="12"/>
        <v>633337</v>
      </c>
      <c r="J419" s="121">
        <f t="shared" si="13"/>
        <v>1245468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640176</v>
      </c>
      <c r="F420" s="178">
        <f>work!I420+work!J420</f>
        <v>16870</v>
      </c>
      <c r="G420" s="122"/>
      <c r="H420" s="179" t="str">
        <f>work!L420</f>
        <v>20170707</v>
      </c>
      <c r="I420" s="121">
        <f t="shared" si="12"/>
        <v>640176</v>
      </c>
      <c r="J420" s="121">
        <f t="shared" si="13"/>
        <v>16870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949506</v>
      </c>
      <c r="F421" s="178">
        <f>work!I421+work!J421</f>
        <v>75200</v>
      </c>
      <c r="G421" s="122"/>
      <c r="H421" s="179" t="str">
        <f>work!L421</f>
        <v>20170707</v>
      </c>
      <c r="I421" s="121">
        <f t="shared" si="12"/>
        <v>949506</v>
      </c>
      <c r="J421" s="121">
        <f t="shared" si="13"/>
        <v>75200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37734</v>
      </c>
      <c r="F422" s="178">
        <f>work!I422+work!J422</f>
        <v>8677</v>
      </c>
      <c r="G422" s="122"/>
      <c r="H422" s="179" t="str">
        <f>work!L422</f>
        <v>20170807</v>
      </c>
      <c r="I422" s="121">
        <f t="shared" si="12"/>
        <v>37734</v>
      </c>
      <c r="J422" s="121">
        <f t="shared" si="13"/>
        <v>8677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623468</v>
      </c>
      <c r="F423" s="178">
        <f>work!I423+work!J423</f>
        <v>102200</v>
      </c>
      <c r="G423" s="122"/>
      <c r="H423" s="179" t="str">
        <f>work!L423</f>
        <v>20170707</v>
      </c>
      <c r="I423" s="121">
        <f t="shared" si="12"/>
        <v>623468</v>
      </c>
      <c r="J423" s="121">
        <f t="shared" si="13"/>
        <v>102200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90795</v>
      </c>
      <c r="F424" s="178">
        <f>work!I424+work!J424</f>
        <v>0</v>
      </c>
      <c r="G424" s="122"/>
      <c r="H424" s="179" t="str">
        <f>work!L424</f>
        <v>20170807</v>
      </c>
      <c r="I424" s="121">
        <f t="shared" si="12"/>
        <v>90795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137028</v>
      </c>
      <c r="F425" s="178">
        <f>work!I425+work!J425</f>
        <v>10000</v>
      </c>
      <c r="G425" s="122"/>
      <c r="H425" s="179" t="str">
        <f>work!L425</f>
        <v>20170807</v>
      </c>
      <c r="I425" s="121">
        <f t="shared" si="12"/>
        <v>137028</v>
      </c>
      <c r="J425" s="121">
        <f t="shared" si="13"/>
        <v>10000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1771597</v>
      </c>
      <c r="F426" s="178">
        <f>work!I426+work!J426</f>
        <v>147084</v>
      </c>
      <c r="G426" s="122"/>
      <c r="H426" s="179" t="str">
        <f>work!L426</f>
        <v>20170707</v>
      </c>
      <c r="I426" s="121">
        <f t="shared" si="12"/>
        <v>1771597</v>
      </c>
      <c r="J426" s="121">
        <f t="shared" si="13"/>
        <v>147084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1535531</v>
      </c>
      <c r="F427" s="178">
        <f>work!I427+work!J427</f>
        <v>3320059</v>
      </c>
      <c r="G427" s="122"/>
      <c r="H427" s="179" t="str">
        <f>work!L427</f>
        <v>20170707</v>
      </c>
      <c r="I427" s="121">
        <f t="shared" si="12"/>
        <v>1535531</v>
      </c>
      <c r="J427" s="121">
        <f t="shared" si="13"/>
        <v>3320059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369431</v>
      </c>
      <c r="F428" s="178">
        <f>work!I428+work!J428</f>
        <v>1118234</v>
      </c>
      <c r="G428" s="122"/>
      <c r="H428" s="179" t="str">
        <f>work!L428</f>
        <v>20170807</v>
      </c>
      <c r="I428" s="121">
        <f t="shared" si="12"/>
        <v>369431</v>
      </c>
      <c r="J428" s="121">
        <f t="shared" si="13"/>
        <v>1118234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1119847</v>
      </c>
      <c r="F429" s="178">
        <f>work!I429+work!J429</f>
        <v>4731013</v>
      </c>
      <c r="G429" s="122"/>
      <c r="H429" s="179" t="str">
        <f>work!L429</f>
        <v>20170707</v>
      </c>
      <c r="I429" s="121">
        <f t="shared" si="12"/>
        <v>1119847</v>
      </c>
      <c r="J429" s="121">
        <f t="shared" si="13"/>
        <v>4731013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723876</v>
      </c>
      <c r="F430" s="178">
        <f>work!I430+work!J430</f>
        <v>0</v>
      </c>
      <c r="G430" s="122"/>
      <c r="H430" s="179" t="str">
        <f>work!L430</f>
        <v>20170707</v>
      </c>
      <c r="I430" s="121">
        <f t="shared" si="12"/>
        <v>723876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21675</v>
      </c>
      <c r="F431" s="178">
        <f>work!I431+work!J431</f>
        <v>0</v>
      </c>
      <c r="G431" s="122"/>
      <c r="H431" s="179" t="str">
        <f>work!L431</f>
        <v>20170607</v>
      </c>
      <c r="I431" s="121">
        <f t="shared" si="12"/>
        <v>21675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1820539</v>
      </c>
      <c r="F432" s="178">
        <f>work!I432+work!J432</f>
        <v>3732810</v>
      </c>
      <c r="G432" s="122"/>
      <c r="H432" s="179" t="str">
        <f>work!L432</f>
        <v>20170707</v>
      </c>
      <c r="I432" s="121">
        <f t="shared" si="12"/>
        <v>1820539</v>
      </c>
      <c r="J432" s="121">
        <f t="shared" si="13"/>
        <v>3732810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17500</v>
      </c>
      <c r="F433" s="178">
        <f>work!I433+work!J433</f>
        <v>25524</v>
      </c>
      <c r="G433" s="122"/>
      <c r="H433" s="179" t="str">
        <f>work!L433</f>
        <v>20170807</v>
      </c>
      <c r="I433" s="121">
        <f t="shared" si="12"/>
        <v>17500</v>
      </c>
      <c r="J433" s="121">
        <f t="shared" si="13"/>
        <v>25524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2408497</v>
      </c>
      <c r="F434" s="178">
        <f>work!I434+work!J434</f>
        <v>5564623</v>
      </c>
      <c r="G434" s="122"/>
      <c r="H434" s="179" t="str">
        <f>work!L434</f>
        <v>20170707</v>
      </c>
      <c r="I434" s="121">
        <f t="shared" si="12"/>
        <v>2408497</v>
      </c>
      <c r="J434" s="121">
        <f t="shared" si="13"/>
        <v>5564623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1008083</v>
      </c>
      <c r="F435" s="178">
        <f>work!I435+work!J435</f>
        <v>696100</v>
      </c>
      <c r="G435" s="122"/>
      <c r="H435" s="179" t="str">
        <f>work!L435</f>
        <v>20170707</v>
      </c>
      <c r="I435" s="121">
        <f t="shared" si="12"/>
        <v>1008083</v>
      </c>
      <c r="J435" s="121">
        <f t="shared" si="13"/>
        <v>696100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1246156</v>
      </c>
      <c r="F436" s="178">
        <f>work!I436+work!J436</f>
        <v>590980</v>
      </c>
      <c r="G436" s="122"/>
      <c r="H436" s="179" t="str">
        <f>work!L436</f>
        <v>20170807</v>
      </c>
      <c r="I436" s="121">
        <f t="shared" si="12"/>
        <v>1246156</v>
      </c>
      <c r="J436" s="121">
        <f t="shared" si="13"/>
        <v>590980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3835902</v>
      </c>
      <c r="F437" s="178">
        <f>work!I437+work!J437</f>
        <v>573068</v>
      </c>
      <c r="G437" s="122"/>
      <c r="H437" s="179" t="str">
        <f>work!L437</f>
        <v>20170707</v>
      </c>
      <c r="I437" s="121">
        <f t="shared" si="12"/>
        <v>3835902</v>
      </c>
      <c r="J437" s="121">
        <f t="shared" si="13"/>
        <v>573068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67300</v>
      </c>
      <c r="F438" s="178">
        <f>work!I438+work!J438</f>
        <v>1418606</v>
      </c>
      <c r="G438" s="122"/>
      <c r="H438" s="179" t="str">
        <f>work!L438</f>
        <v>20170807</v>
      </c>
      <c r="I438" s="121">
        <f t="shared" si="12"/>
        <v>67300</v>
      </c>
      <c r="J438" s="121">
        <f t="shared" si="13"/>
        <v>1418606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323281</v>
      </c>
      <c r="F439" s="178">
        <f>work!I439+work!J439</f>
        <v>1655158</v>
      </c>
      <c r="G439" s="122"/>
      <c r="H439" s="179" t="str">
        <f>work!L439</f>
        <v>20170707</v>
      </c>
      <c r="I439" s="121">
        <f t="shared" si="12"/>
        <v>323281</v>
      </c>
      <c r="J439" s="121">
        <f t="shared" si="13"/>
        <v>1655158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2406541</v>
      </c>
      <c r="F440" s="178">
        <f>work!I440+work!J440</f>
        <v>1022020</v>
      </c>
      <c r="G440" s="122"/>
      <c r="H440" s="179" t="str">
        <f>work!L440</f>
        <v>20170807</v>
      </c>
      <c r="I440" s="121">
        <f t="shared" si="12"/>
        <v>2406541</v>
      </c>
      <c r="J440" s="121">
        <f t="shared" si="13"/>
        <v>1022020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1212644</v>
      </c>
      <c r="F441" s="178">
        <f>work!I441+work!J441</f>
        <v>1711081</v>
      </c>
      <c r="G441" s="122"/>
      <c r="H441" s="179" t="str">
        <f>work!L441</f>
        <v>20170707</v>
      </c>
      <c r="I441" s="121">
        <f t="shared" si="12"/>
        <v>1212644</v>
      </c>
      <c r="J441" s="121">
        <f t="shared" si="13"/>
        <v>1711081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39155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39155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951481</v>
      </c>
      <c r="F443" s="178">
        <f>work!I443+work!J443</f>
        <v>25937</v>
      </c>
      <c r="G443" s="122"/>
      <c r="H443" s="179" t="str">
        <f>work!L443</f>
        <v>20170707</v>
      </c>
      <c r="I443" s="121">
        <f t="shared" si="12"/>
        <v>951481</v>
      </c>
      <c r="J443" s="121">
        <f t="shared" si="13"/>
        <v>25937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96124</v>
      </c>
      <c r="F444" s="178">
        <f>work!I444+work!J444</f>
        <v>201630</v>
      </c>
      <c r="G444" s="122"/>
      <c r="H444" s="179" t="str">
        <f>work!L444</f>
        <v>20170707</v>
      </c>
      <c r="I444" s="121">
        <f t="shared" si="12"/>
        <v>96124</v>
      </c>
      <c r="J444" s="121">
        <f t="shared" si="13"/>
        <v>201630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397441</v>
      </c>
      <c r="F445" s="178">
        <f>work!I445+work!J445</f>
        <v>4000</v>
      </c>
      <c r="G445" s="122"/>
      <c r="H445" s="179" t="str">
        <f>work!L445</f>
        <v>20170807</v>
      </c>
      <c r="I445" s="121">
        <f t="shared" si="12"/>
        <v>397441</v>
      </c>
      <c r="J445" s="121">
        <f t="shared" si="13"/>
        <v>4000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850391</v>
      </c>
      <c r="F446" s="178">
        <f>work!I446+work!J446</f>
        <v>30000</v>
      </c>
      <c r="G446" s="122"/>
      <c r="H446" s="179" t="str">
        <f>work!L446</f>
        <v>20170707</v>
      </c>
      <c r="I446" s="121">
        <f t="shared" si="12"/>
        <v>850391</v>
      </c>
      <c r="J446" s="121">
        <f t="shared" si="13"/>
        <v>30000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460612</v>
      </c>
      <c r="F447" s="178">
        <f>work!I447+work!J447</f>
        <v>52700</v>
      </c>
      <c r="G447" s="122"/>
      <c r="H447" s="179" t="str">
        <f>work!L447</f>
        <v>20170707</v>
      </c>
      <c r="I447" s="121">
        <f t="shared" si="12"/>
        <v>460612</v>
      </c>
      <c r="J447" s="121">
        <f t="shared" si="13"/>
        <v>52700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315262</v>
      </c>
      <c r="F448" s="178">
        <f>work!I448+work!J448</f>
        <v>62594</v>
      </c>
      <c r="G448" s="122"/>
      <c r="H448" s="179" t="str">
        <f>work!L448</f>
        <v>20170707</v>
      </c>
      <c r="I448" s="121">
        <f t="shared" si="12"/>
        <v>315262</v>
      </c>
      <c r="J448" s="121">
        <f t="shared" si="13"/>
        <v>62594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4648263</v>
      </c>
      <c r="F449" s="178">
        <f>work!I449+work!J449</f>
        <v>1492403</v>
      </c>
      <c r="G449" s="122"/>
      <c r="H449" s="179" t="str">
        <f>work!L449</f>
        <v>20170707</v>
      </c>
      <c r="I449" s="121">
        <f t="shared" si="12"/>
        <v>4648263</v>
      </c>
      <c r="J449" s="121">
        <f t="shared" si="13"/>
        <v>1492403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4094959</v>
      </c>
      <c r="F450" s="178">
        <f>work!I450+work!J450</f>
        <v>1520005</v>
      </c>
      <c r="G450" s="122"/>
      <c r="H450" s="179" t="str">
        <f>work!L450</f>
        <v>20170807</v>
      </c>
      <c r="I450" s="121">
        <f t="shared" si="12"/>
        <v>4094959</v>
      </c>
      <c r="J450" s="121">
        <f t="shared" si="13"/>
        <v>1520005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10347303</v>
      </c>
      <c r="F451" s="178">
        <f>work!I451+work!J451</f>
        <v>2692523</v>
      </c>
      <c r="G451" s="122"/>
      <c r="H451" s="179" t="str">
        <f>work!L451</f>
        <v>20170807</v>
      </c>
      <c r="I451" s="121">
        <f t="shared" si="12"/>
        <v>10347303</v>
      </c>
      <c r="J451" s="121">
        <f t="shared" si="13"/>
        <v>2692523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39942</v>
      </c>
      <c r="F452" s="178">
        <f>work!I452+work!J452</f>
        <v>25501</v>
      </c>
      <c r="G452" s="122"/>
      <c r="H452" s="179" t="str">
        <f>work!L452</f>
        <v>20170707</v>
      </c>
      <c r="I452" s="121">
        <f t="shared" si="12"/>
        <v>39942</v>
      </c>
      <c r="J452" s="121">
        <f t="shared" si="13"/>
        <v>25501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28450</v>
      </c>
      <c r="F453" s="178">
        <f>work!I453+work!J453</f>
        <v>60000</v>
      </c>
      <c r="G453" s="122"/>
      <c r="H453" s="179" t="str">
        <f>work!L453</f>
        <v>20170707</v>
      </c>
      <c r="I453" s="121">
        <f t="shared" si="12"/>
        <v>28450</v>
      </c>
      <c r="J453" s="121">
        <f t="shared" si="13"/>
        <v>60000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518240</v>
      </c>
      <c r="F454" s="178">
        <f>work!I454+work!J454</f>
        <v>93200</v>
      </c>
      <c r="G454" s="122"/>
      <c r="H454" s="179" t="str">
        <f>work!L454</f>
        <v>20170707</v>
      </c>
      <c r="I454" s="121">
        <f t="shared" si="12"/>
        <v>518240</v>
      </c>
      <c r="J454" s="121">
        <f t="shared" si="13"/>
        <v>93200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3034031</v>
      </c>
      <c r="F455" s="178">
        <f>work!I455+work!J455</f>
        <v>1034443</v>
      </c>
      <c r="G455" s="122"/>
      <c r="H455" s="179" t="str">
        <f>work!L455</f>
        <v>20170807</v>
      </c>
      <c r="I455" s="121">
        <f t="shared" si="12"/>
        <v>3034031</v>
      </c>
      <c r="J455" s="121">
        <f t="shared" si="13"/>
        <v>1034443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1820123</v>
      </c>
      <c r="F456" s="178">
        <f>work!I456+work!J456</f>
        <v>507171</v>
      </c>
      <c r="G456" s="122"/>
      <c r="H456" s="179" t="str">
        <f>work!L456</f>
        <v>20170707</v>
      </c>
      <c r="I456" s="121">
        <f t="shared" si="12"/>
        <v>1820123</v>
      </c>
      <c r="J456" s="121">
        <f t="shared" si="13"/>
        <v>507171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11450</v>
      </c>
      <c r="F457" s="178">
        <f>work!I457+work!J457</f>
        <v>3500</v>
      </c>
      <c r="G457" s="122"/>
      <c r="H457" s="179" t="str">
        <f>work!L457</f>
        <v>20170807</v>
      </c>
      <c r="I457" s="121">
        <f t="shared" si="12"/>
        <v>11450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12193683</v>
      </c>
      <c r="F458" s="178">
        <f>work!I458+work!J458</f>
        <v>4601328</v>
      </c>
      <c r="G458" s="122"/>
      <c r="H458" s="179" t="str">
        <f>work!L458</f>
        <v>20170707</v>
      </c>
      <c r="I458" s="121">
        <f t="shared" si="12"/>
        <v>12193683</v>
      </c>
      <c r="J458" s="121">
        <f t="shared" si="13"/>
        <v>4601328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289142</v>
      </c>
      <c r="F459" s="178">
        <f>work!I459+work!J459</f>
        <v>186501</v>
      </c>
      <c r="G459" s="122"/>
      <c r="H459" s="179" t="str">
        <f>work!L459</f>
        <v>20170807</v>
      </c>
      <c r="I459" s="121">
        <f t="shared" si="12"/>
        <v>289142</v>
      </c>
      <c r="J459" s="121">
        <f t="shared" si="13"/>
        <v>186501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2743964</v>
      </c>
      <c r="F460" s="178">
        <f>work!I460+work!J460</f>
        <v>5529850</v>
      </c>
      <c r="G460" s="122"/>
      <c r="H460" s="179" t="str">
        <f>work!L460</f>
        <v>20170707</v>
      </c>
      <c r="I460" s="121">
        <f t="shared" si="12"/>
        <v>2743964</v>
      </c>
      <c r="J460" s="121">
        <f t="shared" si="13"/>
        <v>5529850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7829709</v>
      </c>
      <c r="F461" s="178">
        <f>work!I461+work!J461</f>
        <v>21000</v>
      </c>
      <c r="G461" s="122"/>
      <c r="H461" s="179" t="str">
        <f>work!L461</f>
        <v>20170707</v>
      </c>
      <c r="I461" s="121">
        <f t="shared" si="12"/>
        <v>7829709</v>
      </c>
      <c r="J461" s="121">
        <f t="shared" si="13"/>
        <v>21000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3013798</v>
      </c>
      <c r="F462" s="178">
        <f>work!I462+work!J462</f>
        <v>160401</v>
      </c>
      <c r="G462" s="122"/>
      <c r="H462" s="179" t="str">
        <f>work!L462</f>
        <v>20170707</v>
      </c>
      <c r="I462" s="121">
        <f t="shared" si="12"/>
        <v>3013798</v>
      </c>
      <c r="J462" s="121">
        <f t="shared" si="13"/>
        <v>160401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4162025</v>
      </c>
      <c r="F463" s="178">
        <f>work!I463+work!J463</f>
        <v>164800</v>
      </c>
      <c r="G463" s="122"/>
      <c r="H463" s="179" t="str">
        <f>work!L463</f>
        <v>20170707</v>
      </c>
      <c r="I463" s="121">
        <f t="shared" si="12"/>
        <v>4162025</v>
      </c>
      <c r="J463" s="121">
        <f t="shared" si="13"/>
        <v>164800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723967</v>
      </c>
      <c r="F464" s="178">
        <f>work!I464+work!J464</f>
        <v>29227</v>
      </c>
      <c r="G464" s="122"/>
      <c r="H464" s="179" t="str">
        <f>work!L464</f>
        <v>20170807</v>
      </c>
      <c r="I464" s="121">
        <f t="shared" si="12"/>
        <v>723967</v>
      </c>
      <c r="J464" s="121">
        <f t="shared" si="13"/>
        <v>29227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50238</v>
      </c>
      <c r="F465" s="178">
        <f>work!I465+work!J465</f>
        <v>0</v>
      </c>
      <c r="G465" s="122"/>
      <c r="H465" s="179" t="str">
        <f>work!L465</f>
        <v>20170707</v>
      </c>
      <c r="I465" s="121">
        <f t="shared" si="12"/>
        <v>50238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418465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418465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245316</v>
      </c>
      <c r="F467" s="178">
        <f>work!I467+work!J467</f>
        <v>20650</v>
      </c>
      <c r="G467" s="122"/>
      <c r="H467" s="179" t="str">
        <f>work!L467</f>
        <v>20170707</v>
      </c>
      <c r="I467" s="121">
        <f t="shared" si="12"/>
        <v>245316</v>
      </c>
      <c r="J467" s="121">
        <f t="shared" si="13"/>
        <v>20650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5069497</v>
      </c>
      <c r="F468" s="178">
        <f>work!I468+work!J468</f>
        <v>309035</v>
      </c>
      <c r="G468" s="122"/>
      <c r="H468" s="179" t="str">
        <f>work!L468</f>
        <v>20170807</v>
      </c>
      <c r="I468" s="121">
        <f t="shared" si="12"/>
        <v>5069497</v>
      </c>
      <c r="J468" s="121">
        <f t="shared" si="13"/>
        <v>309035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423069</v>
      </c>
      <c r="F469" s="178">
        <f>work!I469+work!J469</f>
        <v>354746</v>
      </c>
      <c r="G469" s="122"/>
      <c r="H469" s="179" t="str">
        <f>work!L469</f>
        <v>20170707</v>
      </c>
      <c r="I469" s="121">
        <f t="shared" si="12"/>
        <v>423069</v>
      </c>
      <c r="J469" s="121">
        <f t="shared" si="13"/>
        <v>354746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216278</v>
      </c>
      <c r="F470" s="178">
        <f>work!I470+work!J470</f>
        <v>145565</v>
      </c>
      <c r="G470" s="122"/>
      <c r="H470" s="179" t="str">
        <f>work!L470</f>
        <v>20170807</v>
      </c>
      <c r="I470" s="121">
        <f t="shared" si="12"/>
        <v>216278</v>
      </c>
      <c r="J470" s="121">
        <f t="shared" si="13"/>
        <v>145565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1174270</v>
      </c>
      <c r="F471" s="178">
        <f>work!I471+work!J471</f>
        <v>66001</v>
      </c>
      <c r="G471" s="122"/>
      <c r="H471" s="179" t="str">
        <f>work!L471</f>
        <v>20170707</v>
      </c>
      <c r="I471" s="121">
        <f t="shared" si="12"/>
        <v>1174270</v>
      </c>
      <c r="J471" s="121">
        <f t="shared" si="13"/>
        <v>66001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359749</v>
      </c>
      <c r="F472" s="178">
        <f>work!I472+work!J472</f>
        <v>27000</v>
      </c>
      <c r="G472" s="122"/>
      <c r="H472" s="179" t="str">
        <f>work!L472</f>
        <v>20170807</v>
      </c>
      <c r="I472" s="121">
        <f t="shared" si="12"/>
        <v>359749</v>
      </c>
      <c r="J472" s="121">
        <f t="shared" si="13"/>
        <v>27000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54485</v>
      </c>
      <c r="F473" s="178">
        <f>work!I473+work!J473</f>
        <v>25925</v>
      </c>
      <c r="G473" s="122"/>
      <c r="H473" s="179" t="str">
        <f>work!L473</f>
        <v>20170707</v>
      </c>
      <c r="I473" s="121">
        <f t="shared" si="12"/>
        <v>54485</v>
      </c>
      <c r="J473" s="121">
        <f t="shared" si="13"/>
        <v>25925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2512433</v>
      </c>
      <c r="F474" s="178">
        <f>work!I474+work!J474</f>
        <v>2491954</v>
      </c>
      <c r="G474" s="122"/>
      <c r="H474" s="179" t="str">
        <f>work!L474</f>
        <v>20170707</v>
      </c>
      <c r="I474" s="121">
        <f t="shared" si="12"/>
        <v>2512433</v>
      </c>
      <c r="J474" s="121">
        <f t="shared" si="13"/>
        <v>2491954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557605</v>
      </c>
      <c r="F475" s="178">
        <f>work!I475+work!J475</f>
        <v>54550</v>
      </c>
      <c r="G475" s="122"/>
      <c r="H475" s="179" t="str">
        <f>work!L475</f>
        <v>20170807</v>
      </c>
      <c r="I475" s="121">
        <f t="shared" si="12"/>
        <v>557605</v>
      </c>
      <c r="J475" s="121">
        <f t="shared" si="13"/>
        <v>54550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528886</v>
      </c>
      <c r="F476" s="178">
        <f>work!I476+work!J476</f>
        <v>0</v>
      </c>
      <c r="G476" s="122"/>
      <c r="H476" s="179" t="str">
        <f>work!L476</f>
        <v>20170707</v>
      </c>
      <c r="I476" s="121">
        <f t="shared" si="12"/>
        <v>528886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4368771</v>
      </c>
      <c r="F477" s="178">
        <f>work!I477+work!J477</f>
        <v>1252956</v>
      </c>
      <c r="G477" s="122"/>
      <c r="H477" s="179" t="str">
        <f>work!L477</f>
        <v>20170707</v>
      </c>
      <c r="I477" s="121">
        <f t="shared" si="12"/>
        <v>4368771</v>
      </c>
      <c r="J477" s="121">
        <f t="shared" si="13"/>
        <v>1252956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393596</v>
      </c>
      <c r="F478" s="178">
        <f>work!I478+work!J478</f>
        <v>6000</v>
      </c>
      <c r="G478" s="122"/>
      <c r="H478" s="179" t="str">
        <f>work!L478</f>
        <v>20170707</v>
      </c>
      <c r="I478" s="121">
        <f t="shared" si="12"/>
        <v>393596</v>
      </c>
      <c r="J478" s="121">
        <f t="shared" si="13"/>
        <v>6000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2435863</v>
      </c>
      <c r="F479" s="178">
        <f>work!I479+work!J479</f>
        <v>2946295</v>
      </c>
      <c r="G479" s="122"/>
      <c r="H479" s="179" t="str">
        <f>work!L479</f>
        <v>20170707</v>
      </c>
      <c r="I479" s="121">
        <f t="shared" si="12"/>
        <v>2435863</v>
      </c>
      <c r="J479" s="121">
        <f t="shared" si="13"/>
        <v>2946295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85231</v>
      </c>
      <c r="F480" s="178">
        <f>work!I480+work!J480</f>
        <v>5000</v>
      </c>
      <c r="G480" s="122"/>
      <c r="H480" s="179" t="str">
        <f>work!L480</f>
        <v>20170707</v>
      </c>
      <c r="I480" s="121">
        <f aca="true" t="shared" si="14" ref="I480:I543">E480</f>
        <v>85231</v>
      </c>
      <c r="J480" s="121">
        <f aca="true" t="shared" si="15" ref="J480:J543">F480</f>
        <v>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451807</v>
      </c>
      <c r="F482" s="178">
        <f>work!I482+work!J482</f>
        <v>640303</v>
      </c>
      <c r="G482" s="122"/>
      <c r="H482" s="179" t="str">
        <f>work!L482</f>
        <v>20170807</v>
      </c>
      <c r="I482" s="121">
        <f t="shared" si="14"/>
        <v>451807</v>
      </c>
      <c r="J482" s="121">
        <f t="shared" si="15"/>
        <v>640303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581569</v>
      </c>
      <c r="F483" s="178">
        <f>work!I483+work!J483</f>
        <v>122100</v>
      </c>
      <c r="G483" s="122"/>
      <c r="H483" s="179" t="str">
        <f>work!L483</f>
        <v>20170807</v>
      </c>
      <c r="I483" s="121">
        <f t="shared" si="14"/>
        <v>581569</v>
      </c>
      <c r="J483" s="121">
        <f t="shared" si="15"/>
        <v>122100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1230992</v>
      </c>
      <c r="F484" s="178">
        <f>work!I484+work!J484</f>
        <v>2285139</v>
      </c>
      <c r="G484" s="122"/>
      <c r="H484" s="179" t="str">
        <f>work!L484</f>
        <v>20170807</v>
      </c>
      <c r="I484" s="121">
        <f t="shared" si="14"/>
        <v>1230992</v>
      </c>
      <c r="J484" s="121">
        <f t="shared" si="15"/>
        <v>2285139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1900389</v>
      </c>
      <c r="F485" s="178">
        <f>work!I485+work!J485</f>
        <v>4261019</v>
      </c>
      <c r="G485" s="122"/>
      <c r="H485" s="179" t="str">
        <f>work!L485</f>
        <v>20170707</v>
      </c>
      <c r="I485" s="121">
        <f t="shared" si="14"/>
        <v>1900389</v>
      </c>
      <c r="J485" s="121">
        <f t="shared" si="15"/>
        <v>4261019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361024</v>
      </c>
      <c r="F486" s="178">
        <f>work!I486+work!J486</f>
        <v>246750</v>
      </c>
      <c r="G486" s="122"/>
      <c r="H486" s="179" t="str">
        <f>work!L486</f>
        <v>20170807</v>
      </c>
      <c r="I486" s="121">
        <f t="shared" si="14"/>
        <v>361024</v>
      </c>
      <c r="J486" s="121">
        <f t="shared" si="15"/>
        <v>246750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113356</v>
      </c>
      <c r="F487" s="178">
        <f>work!I487+work!J487</f>
        <v>40000</v>
      </c>
      <c r="G487" s="122"/>
      <c r="H487" s="179" t="str">
        <f>work!L487</f>
        <v>20170707</v>
      </c>
      <c r="I487" s="121">
        <f t="shared" si="14"/>
        <v>113356</v>
      </c>
      <c r="J487" s="121">
        <f t="shared" si="15"/>
        <v>40000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591686</v>
      </c>
      <c r="F488" s="178">
        <f>work!I488+work!J488</f>
        <v>202655</v>
      </c>
      <c r="G488" s="122"/>
      <c r="H488" s="179" t="str">
        <f>work!L488</f>
        <v>20170707</v>
      </c>
      <c r="I488" s="121">
        <f t="shared" si="14"/>
        <v>591686</v>
      </c>
      <c r="J488" s="121">
        <f t="shared" si="15"/>
        <v>202655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849879</v>
      </c>
      <c r="F489" s="178">
        <f>work!I489+work!J489</f>
        <v>17168873</v>
      </c>
      <c r="G489" s="122"/>
      <c r="H489" s="179" t="str">
        <f>work!L489</f>
        <v>20170707</v>
      </c>
      <c r="I489" s="121">
        <f t="shared" si="14"/>
        <v>849879</v>
      </c>
      <c r="J489" s="121">
        <f t="shared" si="15"/>
        <v>17168873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250185</v>
      </c>
      <c r="F490" s="178">
        <f>work!I490+work!J490</f>
        <v>576627</v>
      </c>
      <c r="G490" s="122"/>
      <c r="H490" s="179" t="str">
        <f>work!L490</f>
        <v>20170707</v>
      </c>
      <c r="I490" s="121">
        <f t="shared" si="14"/>
        <v>250185</v>
      </c>
      <c r="J490" s="121">
        <f t="shared" si="15"/>
        <v>576627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1337970</v>
      </c>
      <c r="F491" s="178">
        <f>work!I491+work!J491</f>
        <v>28988162</v>
      </c>
      <c r="G491" s="122"/>
      <c r="H491" s="179" t="str">
        <f>work!L491</f>
        <v>20170707</v>
      </c>
      <c r="I491" s="121">
        <f t="shared" si="14"/>
        <v>1337970</v>
      </c>
      <c r="J491" s="121">
        <f t="shared" si="15"/>
        <v>28988162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1678858</v>
      </c>
      <c r="F492" s="178">
        <f>work!I492+work!J492</f>
        <v>270880</v>
      </c>
      <c r="G492" s="122"/>
      <c r="H492" s="179" t="str">
        <f>work!L492</f>
        <v>20170807</v>
      </c>
      <c r="I492" s="121">
        <f t="shared" si="14"/>
        <v>1678858</v>
      </c>
      <c r="J492" s="121">
        <f t="shared" si="15"/>
        <v>270880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401134</v>
      </c>
      <c r="F493" s="178">
        <f>work!I493+work!J493</f>
        <v>221001</v>
      </c>
      <c r="G493" s="122"/>
      <c r="H493" s="179" t="str">
        <f>work!L493</f>
        <v>20170707</v>
      </c>
      <c r="I493" s="121">
        <f t="shared" si="14"/>
        <v>401134</v>
      </c>
      <c r="J493" s="121">
        <f t="shared" si="15"/>
        <v>221001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80550</v>
      </c>
      <c r="F494" s="178">
        <f>work!I494+work!J494</f>
        <v>86139</v>
      </c>
      <c r="G494" s="122"/>
      <c r="H494" s="179" t="str">
        <f>work!L494</f>
        <v>20170707</v>
      </c>
      <c r="I494" s="121">
        <f t="shared" si="14"/>
        <v>80550</v>
      </c>
      <c r="J494" s="121">
        <f t="shared" si="15"/>
        <v>86139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3000</v>
      </c>
      <c r="F495" s="178">
        <f>work!I495+work!J495</f>
        <v>0</v>
      </c>
      <c r="G495" s="122"/>
      <c r="H495" s="179" t="str">
        <f>work!L495</f>
        <v>20170807</v>
      </c>
      <c r="I495" s="121">
        <f t="shared" si="14"/>
        <v>3000</v>
      </c>
      <c r="J495" s="121">
        <f t="shared" si="15"/>
        <v>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4565</v>
      </c>
      <c r="F497" s="178">
        <f>work!I497+work!J497</f>
        <v>51627</v>
      </c>
      <c r="G497" s="122"/>
      <c r="H497" s="179" t="str">
        <f>work!L497</f>
        <v>20170807</v>
      </c>
      <c r="I497" s="121">
        <f t="shared" si="14"/>
        <v>4565</v>
      </c>
      <c r="J497" s="121">
        <f t="shared" si="15"/>
        <v>51627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74564</v>
      </c>
      <c r="F498" s="178">
        <f>work!I498+work!J498</f>
        <v>104439</v>
      </c>
      <c r="G498" s="122"/>
      <c r="H498" s="179" t="str">
        <f>work!L498</f>
        <v>20170807</v>
      </c>
      <c r="I498" s="121">
        <f t="shared" si="14"/>
        <v>74564</v>
      </c>
      <c r="J498" s="121">
        <f t="shared" si="15"/>
        <v>104439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125084</v>
      </c>
      <c r="F499" s="178">
        <f>work!I499+work!J499</f>
        <v>53760</v>
      </c>
      <c r="G499" s="122"/>
      <c r="H499" s="179" t="str">
        <f>work!L499</f>
        <v>20170707</v>
      </c>
      <c r="I499" s="121">
        <f t="shared" si="14"/>
        <v>125084</v>
      </c>
      <c r="J499" s="121">
        <f t="shared" si="15"/>
        <v>53760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112342</v>
      </c>
      <c r="F500" s="178">
        <f>work!I500+work!J500</f>
        <v>266800</v>
      </c>
      <c r="G500" s="122"/>
      <c r="H500" s="179" t="str">
        <f>work!L500</f>
        <v>20170807</v>
      </c>
      <c r="I500" s="121">
        <f t="shared" si="14"/>
        <v>112342</v>
      </c>
      <c r="J500" s="121">
        <f t="shared" si="15"/>
        <v>266800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489543</v>
      </c>
      <c r="F501" s="178">
        <f>work!I501+work!J501</f>
        <v>124941</v>
      </c>
      <c r="G501" s="122"/>
      <c r="H501" s="179" t="str">
        <f>work!L501</f>
        <v>20170707</v>
      </c>
      <c r="I501" s="121">
        <f t="shared" si="14"/>
        <v>489543</v>
      </c>
      <c r="J501" s="121">
        <f t="shared" si="15"/>
        <v>124941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79018</v>
      </c>
      <c r="F502" s="178">
        <f>work!I502+work!J502</f>
        <v>95302</v>
      </c>
      <c r="G502" s="122"/>
      <c r="H502" s="179" t="s">
        <v>9</v>
      </c>
      <c r="I502" s="121">
        <f t="shared" si="14"/>
        <v>79018</v>
      </c>
      <c r="J502" s="121">
        <f t="shared" si="15"/>
        <v>95302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42565</v>
      </c>
      <c r="F503" s="178">
        <f>work!I503+work!J503</f>
        <v>221663</v>
      </c>
      <c r="G503" s="122"/>
      <c r="H503" s="179" t="str">
        <f>work!L503</f>
        <v>20170807</v>
      </c>
      <c r="I503" s="121">
        <f t="shared" si="14"/>
        <v>42565</v>
      </c>
      <c r="J503" s="121">
        <f t="shared" si="15"/>
        <v>221663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74466</v>
      </c>
      <c r="F504" s="178">
        <f>work!I504+work!J504</f>
        <v>110539</v>
      </c>
      <c r="G504" s="122"/>
      <c r="H504" s="179" t="str">
        <f>work!L504</f>
        <v>20170807</v>
      </c>
      <c r="I504" s="121">
        <f t="shared" si="14"/>
        <v>74466</v>
      </c>
      <c r="J504" s="121">
        <f t="shared" si="15"/>
        <v>110539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21601</v>
      </c>
      <c r="F505" s="178">
        <f>work!I505+work!J505</f>
        <v>17200</v>
      </c>
      <c r="G505" s="122"/>
      <c r="H505" s="179" t="str">
        <f>work!L505</f>
        <v>20170807</v>
      </c>
      <c r="I505" s="121">
        <f t="shared" si="14"/>
        <v>21601</v>
      </c>
      <c r="J505" s="121">
        <f t="shared" si="15"/>
        <v>17200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373333</v>
      </c>
      <c r="F506" s="178">
        <f>work!I506+work!J506</f>
        <v>125350</v>
      </c>
      <c r="G506" s="122"/>
      <c r="H506" s="179" t="str">
        <f>work!L506</f>
        <v>20170807</v>
      </c>
      <c r="I506" s="121">
        <f t="shared" si="14"/>
        <v>373333</v>
      </c>
      <c r="J506" s="121">
        <f t="shared" si="15"/>
        <v>125350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23195</v>
      </c>
      <c r="F507" s="178">
        <f>work!I507+work!J507</f>
        <v>94522</v>
      </c>
      <c r="G507" s="122"/>
      <c r="H507" s="179" t="str">
        <f>work!L507</f>
        <v>20170807</v>
      </c>
      <c r="I507" s="121">
        <f t="shared" si="14"/>
        <v>23195</v>
      </c>
      <c r="J507" s="121">
        <f t="shared" si="15"/>
        <v>94522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90224</v>
      </c>
      <c r="F508" s="178">
        <f>work!I508+work!J508</f>
        <v>0</v>
      </c>
      <c r="G508" s="122"/>
      <c r="H508" s="179" t="str">
        <f>work!L508</f>
        <v>20170707</v>
      </c>
      <c r="I508" s="121">
        <f t="shared" si="14"/>
        <v>90224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996897</v>
      </c>
      <c r="F509" s="178">
        <f>work!I509+work!J509</f>
        <v>7827095</v>
      </c>
      <c r="G509" s="122"/>
      <c r="H509" s="179" t="str">
        <f>work!L509</f>
        <v>20170707</v>
      </c>
      <c r="I509" s="121">
        <f t="shared" si="14"/>
        <v>996897</v>
      </c>
      <c r="J509" s="121">
        <f t="shared" si="15"/>
        <v>7827095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3395877</v>
      </c>
      <c r="F510" s="178">
        <f>work!I510+work!J510</f>
        <v>41865171</v>
      </c>
      <c r="G510" s="122"/>
      <c r="H510" s="179" t="str">
        <f>work!L510</f>
        <v>20170707</v>
      </c>
      <c r="I510" s="121">
        <f t="shared" si="14"/>
        <v>3395877</v>
      </c>
      <c r="J510" s="121">
        <f t="shared" si="15"/>
        <v>41865171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5403121</v>
      </c>
      <c r="F511" s="178">
        <f>work!I511+work!J511</f>
        <v>326237</v>
      </c>
      <c r="G511" s="122"/>
      <c r="H511" s="179" t="str">
        <f>work!L511</f>
        <v>20170807</v>
      </c>
      <c r="I511" s="121">
        <f t="shared" si="14"/>
        <v>5403121</v>
      </c>
      <c r="J511" s="121">
        <f t="shared" si="15"/>
        <v>326237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243059</v>
      </c>
      <c r="F512" s="178">
        <f>work!I512+work!J512</f>
        <v>0</v>
      </c>
      <c r="G512" s="122"/>
      <c r="H512" s="179" t="str">
        <f>work!L512</f>
        <v>20170707</v>
      </c>
      <c r="I512" s="121">
        <f t="shared" si="14"/>
        <v>243059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1222415</v>
      </c>
      <c r="F513" s="178">
        <f>work!I513+work!J513</f>
        <v>3140148</v>
      </c>
      <c r="G513" s="122"/>
      <c r="H513" s="179" t="str">
        <f>work!L513</f>
        <v>20170707</v>
      </c>
      <c r="I513" s="121">
        <f t="shared" si="14"/>
        <v>1222415</v>
      </c>
      <c r="J513" s="121">
        <f t="shared" si="15"/>
        <v>3140148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2897071</v>
      </c>
      <c r="F514" s="178">
        <f>work!I514+work!J514</f>
        <v>11067756</v>
      </c>
      <c r="G514" s="122"/>
      <c r="H514" s="179" t="str">
        <f>work!L514</f>
        <v>20170807</v>
      </c>
      <c r="I514" s="121">
        <f t="shared" si="14"/>
        <v>2897071</v>
      </c>
      <c r="J514" s="121">
        <f t="shared" si="15"/>
        <v>11067756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23500</v>
      </c>
      <c r="F515" s="178">
        <f>work!I515+work!J515</f>
        <v>0</v>
      </c>
      <c r="G515" s="122"/>
      <c r="H515" s="179" t="str">
        <f>work!L515</f>
        <v>20170707</v>
      </c>
      <c r="I515" s="121">
        <f t="shared" si="14"/>
        <v>23500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3055461</v>
      </c>
      <c r="F516" s="178">
        <f>work!I516+work!J516</f>
        <v>3501400</v>
      </c>
      <c r="G516" s="122"/>
      <c r="H516" s="179" t="str">
        <f>work!L516</f>
        <v>20170707</v>
      </c>
      <c r="I516" s="121">
        <f t="shared" si="14"/>
        <v>3055461</v>
      </c>
      <c r="J516" s="121">
        <f t="shared" si="15"/>
        <v>3501400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1128998</v>
      </c>
      <c r="F517" s="178">
        <f>work!I517+work!J517</f>
        <v>134800</v>
      </c>
      <c r="G517" s="122"/>
      <c r="H517" s="179" t="str">
        <f>work!L517</f>
        <v>20170807</v>
      </c>
      <c r="I517" s="121">
        <f t="shared" si="14"/>
        <v>1128998</v>
      </c>
      <c r="J517" s="121">
        <f t="shared" si="15"/>
        <v>134800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2414433</v>
      </c>
      <c r="F518" s="178">
        <f>work!I518+work!J518</f>
        <v>1048938</v>
      </c>
      <c r="G518" s="122"/>
      <c r="H518" s="179" t="str">
        <f>work!L518</f>
        <v>20170807</v>
      </c>
      <c r="I518" s="121">
        <f t="shared" si="14"/>
        <v>2414433</v>
      </c>
      <c r="J518" s="121">
        <f t="shared" si="15"/>
        <v>1048938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299711</v>
      </c>
      <c r="F519" s="178">
        <f>work!I519+work!J519</f>
        <v>16038</v>
      </c>
      <c r="G519" s="122"/>
      <c r="H519" s="179" t="str">
        <f>work!L519</f>
        <v>20170707</v>
      </c>
      <c r="I519" s="121">
        <f t="shared" si="14"/>
        <v>299711</v>
      </c>
      <c r="J519" s="121">
        <f t="shared" si="15"/>
        <v>16038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33500</v>
      </c>
      <c r="F520" s="178">
        <f>work!I520+work!J520</f>
        <v>3475</v>
      </c>
      <c r="G520" s="122"/>
      <c r="H520" s="179" t="str">
        <f>work!L520</f>
        <v>20170707</v>
      </c>
      <c r="I520" s="121">
        <f t="shared" si="14"/>
        <v>33500</v>
      </c>
      <c r="J520" s="121">
        <f t="shared" si="15"/>
        <v>3475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2175105</v>
      </c>
      <c r="F521" s="178">
        <f>work!I521+work!J521</f>
        <v>6027696</v>
      </c>
      <c r="G521" s="122"/>
      <c r="H521" s="179" t="str">
        <f>work!L521</f>
        <v>20170707</v>
      </c>
      <c r="I521" s="121">
        <f t="shared" si="14"/>
        <v>2175105</v>
      </c>
      <c r="J521" s="121">
        <f t="shared" si="15"/>
        <v>6027696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347335</v>
      </c>
      <c r="F522" s="178">
        <f>work!I522+work!J522</f>
        <v>1053700</v>
      </c>
      <c r="G522" s="122"/>
      <c r="H522" s="179" t="str">
        <f>work!L522</f>
        <v>20170807</v>
      </c>
      <c r="I522" s="121">
        <f t="shared" si="14"/>
        <v>347335</v>
      </c>
      <c r="J522" s="121">
        <f t="shared" si="15"/>
        <v>1053700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11901</v>
      </c>
      <c r="F523" s="178">
        <f>work!I523+work!J523</f>
        <v>1650</v>
      </c>
      <c r="G523" s="122"/>
      <c r="H523" s="179" t="str">
        <f>work!L523</f>
        <v>20170807</v>
      </c>
      <c r="I523" s="121">
        <f t="shared" si="14"/>
        <v>11901</v>
      </c>
      <c r="J523" s="121">
        <f t="shared" si="15"/>
        <v>1650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653449</v>
      </c>
      <c r="F524" s="178">
        <f>work!I524+work!J524</f>
        <v>55101</v>
      </c>
      <c r="G524" s="122"/>
      <c r="H524" s="179" t="str">
        <f>work!L524</f>
        <v>20170807</v>
      </c>
      <c r="I524" s="121">
        <f t="shared" si="14"/>
        <v>653449</v>
      </c>
      <c r="J524" s="121">
        <f t="shared" si="15"/>
        <v>55101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122500</v>
      </c>
      <c r="F525" s="178">
        <f>work!I525+work!J525</f>
        <v>0</v>
      </c>
      <c r="G525" s="122"/>
      <c r="H525" s="179" t="str">
        <f>work!L525</f>
        <v>20170707</v>
      </c>
      <c r="I525" s="121">
        <f t="shared" si="14"/>
        <v>122500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519784</v>
      </c>
      <c r="F526" s="178">
        <f>work!I526+work!J526</f>
        <v>2000170</v>
      </c>
      <c r="G526" s="122"/>
      <c r="H526" s="179" t="str">
        <f>work!L526</f>
        <v>20170807</v>
      </c>
      <c r="I526" s="121">
        <f t="shared" si="14"/>
        <v>519784</v>
      </c>
      <c r="J526" s="121">
        <f t="shared" si="15"/>
        <v>2000170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303150</v>
      </c>
      <c r="F527" s="178">
        <f>work!I527+work!J527</f>
        <v>2500</v>
      </c>
      <c r="G527" s="122"/>
      <c r="H527" s="179" t="str">
        <f>work!L527</f>
        <v>20170807</v>
      </c>
      <c r="I527" s="121">
        <f t="shared" si="14"/>
        <v>303150</v>
      </c>
      <c r="J527" s="121">
        <f t="shared" si="15"/>
        <v>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2329357</v>
      </c>
      <c r="F528" s="178">
        <f>work!I528+work!J528</f>
        <v>628503</v>
      </c>
      <c r="G528" s="122"/>
      <c r="H528" s="179" t="str">
        <f>work!L528</f>
        <v>20170707</v>
      </c>
      <c r="I528" s="121">
        <f t="shared" si="14"/>
        <v>2329357</v>
      </c>
      <c r="J528" s="121">
        <f t="shared" si="15"/>
        <v>628503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368485</v>
      </c>
      <c r="F529" s="178">
        <f>work!I529+work!J529</f>
        <v>98936</v>
      </c>
      <c r="G529" s="122"/>
      <c r="H529" s="179" t="str">
        <f>work!L529</f>
        <v>20170807</v>
      </c>
      <c r="I529" s="121">
        <f t="shared" si="14"/>
        <v>368485</v>
      </c>
      <c r="J529" s="121">
        <f t="shared" si="15"/>
        <v>98936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279625</v>
      </c>
      <c r="F531" s="178">
        <f>work!I531+work!J531</f>
        <v>83905</v>
      </c>
      <c r="G531" s="122"/>
      <c r="H531" s="179" t="str">
        <f>work!L531</f>
        <v>20170707</v>
      </c>
      <c r="I531" s="121">
        <f t="shared" si="14"/>
        <v>279625</v>
      </c>
      <c r="J531" s="121">
        <f t="shared" si="15"/>
        <v>83905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51300</v>
      </c>
      <c r="F532" s="178">
        <f>work!I532+work!J532</f>
        <v>0</v>
      </c>
      <c r="G532" s="122"/>
      <c r="H532" s="179" t="str">
        <f>work!L532</f>
        <v>20170707</v>
      </c>
      <c r="I532" s="121">
        <f t="shared" si="14"/>
        <v>51300</v>
      </c>
      <c r="J532" s="121">
        <f t="shared" si="15"/>
        <v>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619013</v>
      </c>
      <c r="F533" s="178">
        <f>work!I533+work!J533</f>
        <v>156875</v>
      </c>
      <c r="G533" s="122"/>
      <c r="H533" s="179" t="str">
        <f>work!L533</f>
        <v>20170807</v>
      </c>
      <c r="I533" s="121">
        <f t="shared" si="14"/>
        <v>619013</v>
      </c>
      <c r="J533" s="121">
        <f t="shared" si="15"/>
        <v>156875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50209</v>
      </c>
      <c r="F535" s="178">
        <f>work!I535+work!J535</f>
        <v>857868</v>
      </c>
      <c r="G535" s="122"/>
      <c r="H535" s="179" t="str">
        <f>work!L535</f>
        <v>20170707</v>
      </c>
      <c r="I535" s="121">
        <f t="shared" si="14"/>
        <v>50209</v>
      </c>
      <c r="J535" s="121">
        <f t="shared" si="15"/>
        <v>857868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113154</v>
      </c>
      <c r="F536" s="178">
        <f>work!I536+work!J536</f>
        <v>78416</v>
      </c>
      <c r="G536" s="122"/>
      <c r="H536" s="179" t="str">
        <f>work!L536</f>
        <v>20170707</v>
      </c>
      <c r="I536" s="121">
        <f t="shared" si="14"/>
        <v>113154</v>
      </c>
      <c r="J536" s="121">
        <f t="shared" si="15"/>
        <v>78416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141865</v>
      </c>
      <c r="F537" s="178">
        <f>work!I537+work!J537</f>
        <v>24500</v>
      </c>
      <c r="G537" s="122"/>
      <c r="H537" s="179" t="str">
        <f>work!L537</f>
        <v>20170707</v>
      </c>
      <c r="I537" s="121">
        <f t="shared" si="14"/>
        <v>141865</v>
      </c>
      <c r="J537" s="121">
        <f t="shared" si="15"/>
        <v>24500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287095</v>
      </c>
      <c r="F538" s="178">
        <f>work!I538+work!J538</f>
        <v>101860</v>
      </c>
      <c r="G538" s="122"/>
      <c r="H538" s="179" t="str">
        <f>work!L538</f>
        <v>20170707</v>
      </c>
      <c r="I538" s="121">
        <f t="shared" si="14"/>
        <v>287095</v>
      </c>
      <c r="J538" s="121">
        <f t="shared" si="15"/>
        <v>101860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526004</v>
      </c>
      <c r="F539" s="178">
        <f>work!I539+work!J539</f>
        <v>40562</v>
      </c>
      <c r="G539" s="122"/>
      <c r="H539" s="179" t="str">
        <f>work!L539</f>
        <v>20170707</v>
      </c>
      <c r="I539" s="121">
        <f t="shared" si="14"/>
        <v>526004</v>
      </c>
      <c r="J539" s="121">
        <f t="shared" si="15"/>
        <v>40562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1553753</v>
      </c>
      <c r="F540" s="178">
        <f>work!I540+work!J540</f>
        <v>3736100</v>
      </c>
      <c r="G540" s="122"/>
      <c r="H540" s="179" t="str">
        <f>work!L540</f>
        <v>20170707</v>
      </c>
      <c r="I540" s="121">
        <f t="shared" si="14"/>
        <v>1553753</v>
      </c>
      <c r="J540" s="121">
        <f t="shared" si="15"/>
        <v>3736100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2418055</v>
      </c>
      <c r="F541" s="178">
        <f>work!I541+work!J541</f>
        <v>1090619</v>
      </c>
      <c r="G541" s="122"/>
      <c r="H541" s="179" t="str">
        <f>work!L541</f>
        <v>20170707</v>
      </c>
      <c r="I541" s="121">
        <f t="shared" si="14"/>
        <v>2418055</v>
      </c>
      <c r="J541" s="121">
        <f t="shared" si="15"/>
        <v>1090619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32240</v>
      </c>
      <c r="F542" s="178">
        <f>work!I542+work!J542</f>
        <v>36317</v>
      </c>
      <c r="G542" s="122"/>
      <c r="H542" s="179" t="str">
        <f>work!L542</f>
        <v>20170707</v>
      </c>
      <c r="I542" s="121">
        <f t="shared" si="14"/>
        <v>32240</v>
      </c>
      <c r="J542" s="121">
        <f t="shared" si="15"/>
        <v>36317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84706</v>
      </c>
      <c r="F543" s="178">
        <f>work!I543+work!J543</f>
        <v>0</v>
      </c>
      <c r="G543" s="122"/>
      <c r="H543" s="179" t="str">
        <f>work!L543</f>
        <v>20170707</v>
      </c>
      <c r="I543" s="121">
        <f t="shared" si="14"/>
        <v>84706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201562</v>
      </c>
      <c r="F544" s="178">
        <f>work!I544+work!J544</f>
        <v>789963</v>
      </c>
      <c r="G544" s="122"/>
      <c r="H544" s="179" t="str">
        <f>work!L544</f>
        <v>20170707</v>
      </c>
      <c r="I544" s="121">
        <f aca="true" t="shared" si="16" ref="I544:I598">E544</f>
        <v>201562</v>
      </c>
      <c r="J544" s="121">
        <f aca="true" t="shared" si="17" ref="J544:J598">F544</f>
        <v>789963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36700</v>
      </c>
      <c r="F545" s="178">
        <f>work!I545+work!J545</f>
        <v>6100</v>
      </c>
      <c r="G545" s="122"/>
      <c r="H545" s="179" t="str">
        <f>work!L545</f>
        <v>20170707</v>
      </c>
      <c r="I545" s="121">
        <f t="shared" si="16"/>
        <v>36700</v>
      </c>
      <c r="J545" s="121">
        <f t="shared" si="17"/>
        <v>6100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96387</v>
      </c>
      <c r="F546" s="178">
        <f>work!I546+work!J546</f>
        <v>10900</v>
      </c>
      <c r="G546" s="122"/>
      <c r="H546" s="179" t="str">
        <f>work!L546</f>
        <v>20170707</v>
      </c>
      <c r="I546" s="121">
        <f t="shared" si="16"/>
        <v>96387</v>
      </c>
      <c r="J546" s="121">
        <f t="shared" si="17"/>
        <v>10900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2621631</v>
      </c>
      <c r="F547" s="178">
        <f>work!I547+work!J547</f>
        <v>249226</v>
      </c>
      <c r="G547" s="122"/>
      <c r="H547" s="179" t="str">
        <f>work!L547</f>
        <v>20170707</v>
      </c>
      <c r="I547" s="121">
        <f t="shared" si="16"/>
        <v>2621631</v>
      </c>
      <c r="J547" s="121">
        <f t="shared" si="17"/>
        <v>249226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806290</v>
      </c>
      <c r="F548" s="178">
        <f>work!I548+work!J548</f>
        <v>0</v>
      </c>
      <c r="G548" s="122"/>
      <c r="H548" s="179" t="str">
        <f>work!L548</f>
        <v>20170707</v>
      </c>
      <c r="I548" s="121">
        <f t="shared" si="16"/>
        <v>806290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135299</v>
      </c>
      <c r="F549" s="178">
        <f>work!I549+work!J549</f>
        <v>305131</v>
      </c>
      <c r="G549" s="122"/>
      <c r="H549" s="179" t="str">
        <f>work!L549</f>
        <v>20170707</v>
      </c>
      <c r="I549" s="121">
        <f t="shared" si="16"/>
        <v>135299</v>
      </c>
      <c r="J549" s="121">
        <f t="shared" si="17"/>
        <v>305131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14400</v>
      </c>
      <c r="F550" s="178">
        <f>work!I550+work!J550</f>
        <v>134200</v>
      </c>
      <c r="G550" s="122"/>
      <c r="H550" s="179" t="str">
        <f>work!L550</f>
        <v>20170707</v>
      </c>
      <c r="I550" s="121">
        <f t="shared" si="16"/>
        <v>14400</v>
      </c>
      <c r="J550" s="121">
        <f t="shared" si="17"/>
        <v>134200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960581</v>
      </c>
      <c r="F551" s="178">
        <f>work!I551+work!J551</f>
        <v>59406</v>
      </c>
      <c r="G551" s="122"/>
      <c r="H551" s="179" t="str">
        <f>work!L551</f>
        <v>20170707</v>
      </c>
      <c r="I551" s="121">
        <f t="shared" si="16"/>
        <v>960581</v>
      </c>
      <c r="J551" s="121">
        <f t="shared" si="17"/>
        <v>59406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100</v>
      </c>
      <c r="G552" s="120"/>
      <c r="H552" s="179" t="str">
        <f>work!L552</f>
        <v>20170707</v>
      </c>
      <c r="I552" s="121">
        <f t="shared" si="16"/>
        <v>0</v>
      </c>
      <c r="J552" s="121">
        <f t="shared" si="17"/>
        <v>100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324038</v>
      </c>
      <c r="F553" s="178">
        <f>work!I553+work!J553</f>
        <v>187818</v>
      </c>
      <c r="G553" s="122"/>
      <c r="H553" s="179" t="str">
        <f>work!L553</f>
        <v>20170707</v>
      </c>
      <c r="I553" s="121">
        <f t="shared" si="16"/>
        <v>324038</v>
      </c>
      <c r="J553" s="121">
        <f t="shared" si="17"/>
        <v>187818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1835659</v>
      </c>
      <c r="F554" s="178">
        <f>work!I554+work!J554</f>
        <v>719929</v>
      </c>
      <c r="G554" s="122"/>
      <c r="H554" s="179" t="str">
        <f>work!L554</f>
        <v>20170807</v>
      </c>
      <c r="I554" s="121">
        <f t="shared" si="16"/>
        <v>1835659</v>
      </c>
      <c r="J554" s="121">
        <f t="shared" si="17"/>
        <v>719929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1260328</v>
      </c>
      <c r="F555" s="178">
        <f>work!I555+work!J555</f>
        <v>5279527</v>
      </c>
      <c r="G555" s="122"/>
      <c r="H555" s="179" t="str">
        <f>work!L555</f>
        <v>20170707</v>
      </c>
      <c r="I555" s="121">
        <f t="shared" si="16"/>
        <v>1260328</v>
      </c>
      <c r="J555" s="121">
        <f t="shared" si="17"/>
        <v>5279527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2273987</v>
      </c>
      <c r="F556" s="178">
        <f>work!I556+work!J556</f>
        <v>357521</v>
      </c>
      <c r="G556" s="122"/>
      <c r="H556" s="179" t="str">
        <f>work!L556</f>
        <v>20170707</v>
      </c>
      <c r="I556" s="121">
        <f t="shared" si="16"/>
        <v>2273987</v>
      </c>
      <c r="J556" s="121">
        <f t="shared" si="17"/>
        <v>357521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1125414</v>
      </c>
      <c r="F557" s="178">
        <f>work!I557+work!J557</f>
        <v>1704619</v>
      </c>
      <c r="G557" s="122"/>
      <c r="H557" s="179" t="s">
        <v>9</v>
      </c>
      <c r="I557" s="121">
        <f t="shared" si="16"/>
        <v>1125414</v>
      </c>
      <c r="J557" s="121">
        <f t="shared" si="17"/>
        <v>1704619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421832</v>
      </c>
      <c r="F558" s="178">
        <f>work!I558+work!J558</f>
        <v>13274</v>
      </c>
      <c r="G558" s="122"/>
      <c r="H558" s="179" t="str">
        <f>work!L558</f>
        <v>20170707</v>
      </c>
      <c r="I558" s="121">
        <f t="shared" si="16"/>
        <v>421832</v>
      </c>
      <c r="J558" s="121">
        <f t="shared" si="17"/>
        <v>13274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73461</v>
      </c>
      <c r="F559" s="178">
        <f>work!I559+work!J559</f>
        <v>182500</v>
      </c>
      <c r="G559" s="122"/>
      <c r="H559" s="179" t="str">
        <f>work!L559</f>
        <v>20170707</v>
      </c>
      <c r="I559" s="121">
        <f t="shared" si="16"/>
        <v>73461</v>
      </c>
      <c r="J559" s="121">
        <f t="shared" si="17"/>
        <v>182500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521279</v>
      </c>
      <c r="F560" s="178">
        <f>work!I560+work!J560</f>
        <v>34725</v>
      </c>
      <c r="G560" s="122"/>
      <c r="H560" s="179" t="str">
        <f>work!L560</f>
        <v>20170807</v>
      </c>
      <c r="I560" s="121">
        <f t="shared" si="16"/>
        <v>521279</v>
      </c>
      <c r="J560" s="121">
        <f t="shared" si="17"/>
        <v>34725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499530</v>
      </c>
      <c r="F561" s="178">
        <f>work!I561+work!J561</f>
        <v>999974</v>
      </c>
      <c r="G561" s="122"/>
      <c r="H561" s="179" t="str">
        <f>work!L561</f>
        <v>20170707</v>
      </c>
      <c r="I561" s="121">
        <f t="shared" si="16"/>
        <v>499530</v>
      </c>
      <c r="J561" s="121">
        <f t="shared" si="17"/>
        <v>999974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2056212</v>
      </c>
      <c r="F562" s="178">
        <f>work!I562+work!J562</f>
        <v>1567863</v>
      </c>
      <c r="G562" s="122"/>
      <c r="H562" s="179" t="str">
        <f>work!L562</f>
        <v>20170807</v>
      </c>
      <c r="I562" s="121">
        <f t="shared" si="16"/>
        <v>2056212</v>
      </c>
      <c r="J562" s="121">
        <f t="shared" si="17"/>
        <v>1567863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3550861</v>
      </c>
      <c r="F563" s="178">
        <f>work!I563+work!J563</f>
        <v>22585</v>
      </c>
      <c r="G563" s="122"/>
      <c r="H563" s="179" t="str">
        <f>work!L563</f>
        <v>20170807</v>
      </c>
      <c r="I563" s="121">
        <f t="shared" si="16"/>
        <v>3550861</v>
      </c>
      <c r="J563" s="121">
        <f t="shared" si="17"/>
        <v>22585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1667191</v>
      </c>
      <c r="F564" s="178">
        <f>work!I564+work!J564</f>
        <v>5521504</v>
      </c>
      <c r="G564" s="122"/>
      <c r="H564" s="179" t="str">
        <f>work!L564</f>
        <v>20170807</v>
      </c>
      <c r="I564" s="121">
        <f t="shared" si="16"/>
        <v>1667191</v>
      </c>
      <c r="J564" s="121">
        <f t="shared" si="17"/>
        <v>5521504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2734685</v>
      </c>
      <c r="F565" s="178">
        <f>work!I565+work!J565</f>
        <v>31600</v>
      </c>
      <c r="G565" s="122"/>
      <c r="H565" s="179" t="str">
        <f>work!L565</f>
        <v>20170807</v>
      </c>
      <c r="I565" s="121">
        <f t="shared" si="16"/>
        <v>2734685</v>
      </c>
      <c r="J565" s="121">
        <f t="shared" si="17"/>
        <v>31600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43850</v>
      </c>
      <c r="F566" s="178">
        <f>work!I566+work!J566</f>
        <v>2517465</v>
      </c>
      <c r="G566" s="122"/>
      <c r="H566" s="179" t="str">
        <f>work!L566</f>
        <v>20170707</v>
      </c>
      <c r="I566" s="121">
        <f t="shared" si="16"/>
        <v>43850</v>
      </c>
      <c r="J566" s="121">
        <f t="shared" si="17"/>
        <v>2517465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560297</v>
      </c>
      <c r="F567" s="178">
        <f>work!I567+work!J567</f>
        <v>1082605</v>
      </c>
      <c r="G567" s="122"/>
      <c r="H567" s="179" t="str">
        <f>work!L567</f>
        <v>20170807</v>
      </c>
      <c r="I567" s="121">
        <f t="shared" si="16"/>
        <v>560297</v>
      </c>
      <c r="J567" s="121">
        <f t="shared" si="17"/>
        <v>1082605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341284</v>
      </c>
      <c r="F568" s="178">
        <f>work!I568+work!J568</f>
        <v>17765</v>
      </c>
      <c r="G568" s="122"/>
      <c r="H568" s="179" t="str">
        <f>work!L568</f>
        <v>20170707</v>
      </c>
      <c r="I568" s="121">
        <f t="shared" si="16"/>
        <v>341284</v>
      </c>
      <c r="J568" s="121">
        <f t="shared" si="17"/>
        <v>17765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2473963</v>
      </c>
      <c r="F569" s="178">
        <f>work!I569+work!J569</f>
        <v>2921628</v>
      </c>
      <c r="G569" s="122"/>
      <c r="H569" s="179" t="str">
        <f>work!L569</f>
        <v>20170807</v>
      </c>
      <c r="I569" s="121">
        <f t="shared" si="16"/>
        <v>2473963</v>
      </c>
      <c r="J569" s="121">
        <f t="shared" si="17"/>
        <v>2921628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640867</v>
      </c>
      <c r="F570" s="178">
        <f>work!I570+work!J570</f>
        <v>521199</v>
      </c>
      <c r="G570" s="122"/>
      <c r="H570" s="179" t="str">
        <f>work!L570</f>
        <v>20170707</v>
      </c>
      <c r="I570" s="121">
        <f t="shared" si="16"/>
        <v>640867</v>
      </c>
      <c r="J570" s="121">
        <f t="shared" si="17"/>
        <v>521199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6226527</v>
      </c>
      <c r="F571" s="178">
        <f>work!I571+work!J571</f>
        <v>2559277</v>
      </c>
      <c r="G571" s="122"/>
      <c r="H571" s="179" t="str">
        <f>work!L571</f>
        <v>20170707</v>
      </c>
      <c r="I571" s="121">
        <f t="shared" si="16"/>
        <v>6226527</v>
      </c>
      <c r="J571" s="121">
        <f t="shared" si="17"/>
        <v>2559277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4106435</v>
      </c>
      <c r="F572" s="178">
        <f>work!I572+work!J572</f>
        <v>370325</v>
      </c>
      <c r="G572" s="122"/>
      <c r="H572" s="179" t="str">
        <f>work!L572</f>
        <v>20170707</v>
      </c>
      <c r="I572" s="121">
        <f t="shared" si="16"/>
        <v>4106435</v>
      </c>
      <c r="J572" s="121">
        <f t="shared" si="17"/>
        <v>370325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4511536</v>
      </c>
      <c r="F573" s="178">
        <f>work!I573+work!J573</f>
        <v>1103675</v>
      </c>
      <c r="G573" s="122"/>
      <c r="H573" s="179" t="str">
        <f>work!L573</f>
        <v>20170807</v>
      </c>
      <c r="I573" s="121">
        <f t="shared" si="16"/>
        <v>4511536</v>
      </c>
      <c r="J573" s="121">
        <f t="shared" si="17"/>
        <v>1103675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44950</v>
      </c>
      <c r="F574" s="178">
        <f>work!I574+work!J574</f>
        <v>0</v>
      </c>
      <c r="G574" s="122"/>
      <c r="H574" s="179" t="str">
        <f>work!L574</f>
        <v>20170807</v>
      </c>
      <c r="I574" s="121">
        <f t="shared" si="16"/>
        <v>44950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108985</v>
      </c>
      <c r="F575" s="178">
        <f>work!I575+work!J575</f>
        <v>1200</v>
      </c>
      <c r="G575" s="122"/>
      <c r="H575" s="179" t="str">
        <f>work!L575</f>
        <v>20170707</v>
      </c>
      <c r="I575" s="121">
        <f t="shared" si="16"/>
        <v>108985</v>
      </c>
      <c r="J575" s="121">
        <f t="shared" si="17"/>
        <v>1200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52054</v>
      </c>
      <c r="F576" s="178">
        <f>work!I576+work!J576</f>
        <v>32700</v>
      </c>
      <c r="G576" s="122"/>
      <c r="H576" s="179" t="str">
        <f>work!L576</f>
        <v>20170807</v>
      </c>
      <c r="I576" s="121">
        <f t="shared" si="16"/>
        <v>52054</v>
      </c>
      <c r="J576" s="121">
        <f t="shared" si="17"/>
        <v>32700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68898</v>
      </c>
      <c r="F577" s="178">
        <f>work!I577+work!J577</f>
        <v>1</v>
      </c>
      <c r="G577" s="122"/>
      <c r="H577" s="179" t="str">
        <f>work!L577</f>
        <v>20170707</v>
      </c>
      <c r="I577" s="121">
        <f t="shared" si="16"/>
        <v>68898</v>
      </c>
      <c r="J577" s="121">
        <f t="shared" si="17"/>
        <v>1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152924</v>
      </c>
      <c r="F578" s="178">
        <f>work!I578+work!J578</f>
        <v>145669</v>
      </c>
      <c r="G578" s="122"/>
      <c r="H578" s="179" t="str">
        <f>work!L578</f>
        <v>20170707</v>
      </c>
      <c r="I578" s="121">
        <f t="shared" si="16"/>
        <v>152924</v>
      </c>
      <c r="J578" s="121">
        <f t="shared" si="17"/>
        <v>145669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5000</v>
      </c>
      <c r="F579" s="178">
        <f>work!I579+work!J579</f>
        <v>38458</v>
      </c>
      <c r="G579" s="122"/>
      <c r="H579" s="179" t="str">
        <f>work!L579</f>
        <v>20170707</v>
      </c>
      <c r="I579" s="121">
        <f t="shared" si="16"/>
        <v>5000</v>
      </c>
      <c r="J579" s="121">
        <f t="shared" si="17"/>
        <v>38458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76750</v>
      </c>
      <c r="F580" s="178">
        <f>work!I580+work!J580</f>
        <v>79850</v>
      </c>
      <c r="G580" s="122"/>
      <c r="H580" s="179" t="str">
        <f>work!L580</f>
        <v>20170807</v>
      </c>
      <c r="I580" s="121">
        <f t="shared" si="16"/>
        <v>76750</v>
      </c>
      <c r="J580" s="121">
        <f t="shared" si="17"/>
        <v>79850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48010</v>
      </c>
      <c r="F581" s="178">
        <f>work!I581+work!J581</f>
        <v>105959</v>
      </c>
      <c r="G581" s="122"/>
      <c r="H581" s="179" t="str">
        <f>work!L581</f>
        <v>20170807</v>
      </c>
      <c r="I581" s="121">
        <f t="shared" si="16"/>
        <v>48010</v>
      </c>
      <c r="J581" s="121">
        <f t="shared" si="17"/>
        <v>105959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10400</v>
      </c>
      <c r="F582" s="178">
        <f>work!I582+work!J582</f>
        <v>915830</v>
      </c>
      <c r="G582" s="122"/>
      <c r="H582" s="179" t="str">
        <f>work!L582</f>
        <v>20170807</v>
      </c>
      <c r="I582" s="121">
        <f t="shared" si="16"/>
        <v>10400</v>
      </c>
      <c r="J582" s="121">
        <f t="shared" si="17"/>
        <v>915830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33325</v>
      </c>
      <c r="F583" s="178">
        <f>work!I583+work!J583</f>
        <v>0</v>
      </c>
      <c r="G583" s="122"/>
      <c r="H583" s="179" t="str">
        <f>work!L583</f>
        <v>20170707</v>
      </c>
      <c r="I583" s="121">
        <f t="shared" si="16"/>
        <v>33325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127911</v>
      </c>
      <c r="F584" s="178">
        <f>work!I584+work!J584</f>
        <v>43853</v>
      </c>
      <c r="G584" s="122"/>
      <c r="H584" s="179" t="str">
        <f>work!L584</f>
        <v>20170807</v>
      </c>
      <c r="I584" s="121">
        <f t="shared" si="16"/>
        <v>127911</v>
      </c>
      <c r="J584" s="121">
        <f t="shared" si="17"/>
        <v>43853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482615</v>
      </c>
      <c r="F585" s="178">
        <f>work!I585+work!J585</f>
        <v>37700</v>
      </c>
      <c r="G585" s="122"/>
      <c r="H585" s="179" t="str">
        <f>work!L585</f>
        <v>20170707</v>
      </c>
      <c r="I585" s="121">
        <f t="shared" si="16"/>
        <v>482615</v>
      </c>
      <c r="J585" s="121">
        <f t="shared" si="17"/>
        <v>37700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188061</v>
      </c>
      <c r="F586" s="178">
        <f>work!I586+work!J586</f>
        <v>146405</v>
      </c>
      <c r="G586" s="122"/>
      <c r="H586" s="179" t="str">
        <f>work!L586</f>
        <v>20170707</v>
      </c>
      <c r="I586" s="121">
        <f t="shared" si="16"/>
        <v>188061</v>
      </c>
      <c r="J586" s="121">
        <f t="shared" si="17"/>
        <v>146405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71547</v>
      </c>
      <c r="F587" s="178">
        <f>work!I587+work!J587</f>
        <v>12175</v>
      </c>
      <c r="G587" s="122"/>
      <c r="H587" s="179" t="str">
        <f>work!L587</f>
        <v>20170707</v>
      </c>
      <c r="I587" s="121">
        <f t="shared" si="16"/>
        <v>71547</v>
      </c>
      <c r="J587" s="121">
        <f t="shared" si="17"/>
        <v>12175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203258</v>
      </c>
      <c r="F588" s="178">
        <f>work!I588+work!J588</f>
        <v>39020</v>
      </c>
      <c r="G588" s="122"/>
      <c r="H588" s="179" t="str">
        <f>work!L588</f>
        <v>20170707</v>
      </c>
      <c r="I588" s="121">
        <f t="shared" si="16"/>
        <v>203258</v>
      </c>
      <c r="J588" s="121">
        <f t="shared" si="17"/>
        <v>39020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197307</v>
      </c>
      <c r="F589" s="178">
        <f>work!I589+work!J589</f>
        <v>139475</v>
      </c>
      <c r="G589" s="122"/>
      <c r="H589" s="179" t="str">
        <f>work!L589</f>
        <v>20170707</v>
      </c>
      <c r="I589" s="121">
        <f t="shared" si="16"/>
        <v>197307</v>
      </c>
      <c r="J589" s="121">
        <f t="shared" si="17"/>
        <v>139475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236350</v>
      </c>
      <c r="F590" s="178">
        <f>work!I590+work!J590</f>
        <v>0</v>
      </c>
      <c r="G590" s="122"/>
      <c r="H590" s="179" t="str">
        <f>work!L590</f>
        <v>20170707</v>
      </c>
      <c r="I590" s="121">
        <f t="shared" si="16"/>
        <v>236350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43525</v>
      </c>
      <c r="F591" s="178">
        <f>work!I591+work!J591</f>
        <v>29647</v>
      </c>
      <c r="G591" s="122"/>
      <c r="H591" s="179" t="str">
        <f>work!L591</f>
        <v>20170807</v>
      </c>
      <c r="I591" s="121">
        <f t="shared" si="16"/>
        <v>43525</v>
      </c>
      <c r="J591" s="121">
        <f t="shared" si="17"/>
        <v>29647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661370</v>
      </c>
      <c r="F593" s="178">
        <f>work!I593+work!J593</f>
        <v>2732394</v>
      </c>
      <c r="G593" s="122"/>
      <c r="H593" s="179" t="str">
        <f>work!L593</f>
        <v>20170707</v>
      </c>
      <c r="I593" s="121">
        <f t="shared" si="16"/>
        <v>661370</v>
      </c>
      <c r="J593" s="121">
        <f t="shared" si="17"/>
        <v>2732394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75290</v>
      </c>
      <c r="F594" s="178">
        <f>work!I594+work!J594</f>
        <v>63329</v>
      </c>
      <c r="G594" s="122"/>
      <c r="H594" s="179" t="str">
        <f>work!L594</f>
        <v>20170707</v>
      </c>
      <c r="I594" s="121">
        <f t="shared" si="16"/>
        <v>75290</v>
      </c>
      <c r="J594" s="121">
        <f t="shared" si="17"/>
        <v>63329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127081</v>
      </c>
      <c r="F595" s="178">
        <f>work!I595+work!J595</f>
        <v>854855</v>
      </c>
      <c r="G595" s="122"/>
      <c r="H595" s="179" t="str">
        <f>work!L595</f>
        <v>20170807</v>
      </c>
      <c r="I595" s="121">
        <f t="shared" si="16"/>
        <v>127081</v>
      </c>
      <c r="J595" s="121">
        <f t="shared" si="17"/>
        <v>854855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186266</v>
      </c>
      <c r="F596" s="178">
        <f>work!I596+work!J596</f>
        <v>1112270</v>
      </c>
      <c r="G596" s="122"/>
      <c r="H596" s="179" t="str">
        <f>work!L596</f>
        <v>20170807</v>
      </c>
      <c r="I596" s="121">
        <f t="shared" si="16"/>
        <v>186266</v>
      </c>
      <c r="J596" s="121">
        <f t="shared" si="17"/>
        <v>1112270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79759</v>
      </c>
      <c r="F597" s="178">
        <f>work!I597+work!J597</f>
        <v>917050</v>
      </c>
      <c r="G597" s="122"/>
      <c r="H597" s="179" t="str">
        <f>work!L597</f>
        <v>20170807</v>
      </c>
      <c r="I597" s="121">
        <f t="shared" si="16"/>
        <v>79759</v>
      </c>
      <c r="J597" s="121">
        <f t="shared" si="17"/>
        <v>917050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41304082</v>
      </c>
      <c r="G598" s="122"/>
      <c r="H598" s="179" t="str">
        <f>work!L598</f>
        <v>20170707</v>
      </c>
      <c r="I598" s="121">
        <f t="shared" si="16"/>
        <v>0</v>
      </c>
      <c r="J598" s="121">
        <f t="shared" si="17"/>
        <v>41304082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January-June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499642108</v>
      </c>
      <c r="D8" s="44">
        <f>SUM(top_20_ytd!D7+top_20_ytd!E7)</f>
        <v>446365365</v>
      </c>
      <c r="E8" s="44">
        <f>SUM(top_20_ytd!F7+top_20_ytd!G7)</f>
        <v>53276743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499642108</v>
      </c>
      <c r="P8" s="166">
        <f t="shared" si="3"/>
        <v>446365365</v>
      </c>
      <c r="Q8" s="213">
        <f t="shared" si="4"/>
        <v>53276743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262470118</v>
      </c>
      <c r="D9" s="46">
        <f>SUM(top_20_ytd!D8+top_20_ytd!E8)</f>
        <v>167936576</v>
      </c>
      <c r="E9" s="46">
        <f>SUM(top_20_ytd!F8+top_20_ytd!G8)</f>
        <v>94533542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262470118</v>
      </c>
      <c r="P9" s="121">
        <f t="shared" si="3"/>
        <v>167936576</v>
      </c>
      <c r="Q9" s="186">
        <f t="shared" si="4"/>
        <v>94533542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135558707</v>
      </c>
      <c r="D10" s="46">
        <f>SUM(top_20_ytd!D9+top_20_ytd!E9)</f>
        <v>38140886</v>
      </c>
      <c r="E10" s="46">
        <f>SUM(top_20_ytd!F9+top_20_ytd!G9)</f>
        <v>97417821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135558707</v>
      </c>
      <c r="P10" s="121">
        <f t="shared" si="3"/>
        <v>38140886</v>
      </c>
      <c r="Q10" s="186">
        <f t="shared" si="4"/>
        <v>97417821</v>
      </c>
      <c r="R10" s="211"/>
    </row>
    <row r="11" spans="1:18" ht="15">
      <c r="A11" s="18" t="str">
        <f>top_20_ytd!A10</f>
        <v>Edison Township</v>
      </c>
      <c r="B11" s="18" t="str">
        <f>top_20_ytd!B10</f>
        <v>Middlesex</v>
      </c>
      <c r="C11" s="46">
        <f t="shared" si="5"/>
        <v>134665261</v>
      </c>
      <c r="D11" s="46">
        <f>SUM(top_20_ytd!D10+top_20_ytd!E10)</f>
        <v>27200359</v>
      </c>
      <c r="E11" s="46">
        <f>SUM(top_20_ytd!F10+top_20_ytd!G10)</f>
        <v>107464902</v>
      </c>
      <c r="F11" s="76"/>
      <c r="G11" s="46"/>
      <c r="K11" s="138"/>
      <c r="L11" s="119">
        <v>4</v>
      </c>
      <c r="M11" s="120" t="str">
        <f t="shared" si="0"/>
        <v>Edison Township</v>
      </c>
      <c r="N11" s="120" t="str">
        <f t="shared" si="1"/>
        <v>Middlesex</v>
      </c>
      <c r="O11" s="121">
        <f t="shared" si="2"/>
        <v>134665261</v>
      </c>
      <c r="P11" s="121">
        <f t="shared" si="3"/>
        <v>27200359</v>
      </c>
      <c r="Q11" s="186">
        <f t="shared" si="4"/>
        <v>107464902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106640646</v>
      </c>
      <c r="D12" s="46">
        <f>SUM(top_20_ytd!D11+top_20_ytd!E11)</f>
        <v>75283816</v>
      </c>
      <c r="E12" s="46">
        <f>SUM(top_20_ytd!F11+top_20_ytd!G11)</f>
        <v>31356830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106640646</v>
      </c>
      <c r="P12" s="121">
        <f t="shared" si="3"/>
        <v>75283816</v>
      </c>
      <c r="Q12" s="186">
        <f t="shared" si="4"/>
        <v>31356830</v>
      </c>
      <c r="R12" s="211"/>
    </row>
    <row r="13" spans="1:18" ht="15">
      <c r="A13" s="18" t="str">
        <f>top_20_ytd!A12</f>
        <v>Secaucus Town</v>
      </c>
      <c r="B13" s="18" t="str">
        <f>top_20_ytd!B12</f>
        <v>Hudson</v>
      </c>
      <c r="C13" s="46">
        <f t="shared" si="5"/>
        <v>92534286</v>
      </c>
      <c r="D13" s="46">
        <f>SUM(top_20_ytd!D12+top_20_ytd!E12)</f>
        <v>14973968</v>
      </c>
      <c r="E13" s="46">
        <f>SUM(top_20_ytd!F12+top_20_ytd!G12)</f>
        <v>77560318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92534286</v>
      </c>
      <c r="P13" s="121">
        <f t="shared" si="3"/>
        <v>14973968</v>
      </c>
      <c r="Q13" s="186">
        <f t="shared" si="4"/>
        <v>77560318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89694662</v>
      </c>
      <c r="D14" s="46">
        <f>SUM(top_20_ytd!D13+top_20_ytd!E13)</f>
        <v>86824491</v>
      </c>
      <c r="E14" s="46">
        <f>SUM(top_20_ytd!F13+top_20_ytd!G13)</f>
        <v>2870171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89694662</v>
      </c>
      <c r="P14" s="121">
        <f t="shared" si="3"/>
        <v>86824491</v>
      </c>
      <c r="Q14" s="186">
        <f t="shared" si="4"/>
        <v>2870171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87002000</v>
      </c>
      <c r="D15" s="46">
        <f>SUM(top_20_ytd!D14+top_20_ytd!E14)</f>
        <v>62316548</v>
      </c>
      <c r="E15" s="46">
        <f>SUM(top_20_ytd!F14+top_20_ytd!G14)</f>
        <v>24685452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87002000</v>
      </c>
      <c r="P15" s="121">
        <f t="shared" si="3"/>
        <v>62316548</v>
      </c>
      <c r="Q15" s="186">
        <f t="shared" si="4"/>
        <v>24685452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86697727</v>
      </c>
      <c r="D16" s="46">
        <f>SUM(top_20_ytd!D15+top_20_ytd!E15)</f>
        <v>12791460</v>
      </c>
      <c r="E16" s="46">
        <f>SUM(top_20_ytd!F15+top_20_ytd!G15)</f>
        <v>73906267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86697727</v>
      </c>
      <c r="P16" s="121">
        <f t="shared" si="3"/>
        <v>12791460</v>
      </c>
      <c r="Q16" s="186">
        <f t="shared" si="4"/>
        <v>73906267</v>
      </c>
      <c r="R16" s="211"/>
    </row>
    <row r="17" spans="1:18" ht="15">
      <c r="A17" s="18" t="str">
        <f>top_20_ytd!A16</f>
        <v>Sayreville Borough</v>
      </c>
      <c r="B17" s="18" t="str">
        <f>top_20_ytd!B16</f>
        <v>Middlesex</v>
      </c>
      <c r="C17" s="46">
        <f t="shared" si="5"/>
        <v>80429778</v>
      </c>
      <c r="D17" s="46">
        <f>SUM(top_20_ytd!D16+top_20_ytd!E16)</f>
        <v>7913578</v>
      </c>
      <c r="E17" s="46">
        <f>SUM(top_20_ytd!F16+top_20_ytd!G16)</f>
        <v>72516200</v>
      </c>
      <c r="G17" s="46"/>
      <c r="K17" s="138"/>
      <c r="L17" s="119">
        <v>10</v>
      </c>
      <c r="M17" s="120" t="str">
        <f t="shared" si="0"/>
        <v>Sayreville Borough</v>
      </c>
      <c r="N17" s="120" t="str">
        <f t="shared" si="1"/>
        <v>Middlesex</v>
      </c>
      <c r="O17" s="121">
        <f t="shared" si="2"/>
        <v>80429778</v>
      </c>
      <c r="P17" s="121">
        <f t="shared" si="3"/>
        <v>7913578</v>
      </c>
      <c r="Q17" s="186">
        <f t="shared" si="4"/>
        <v>72516200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79629094</v>
      </c>
      <c r="D18" s="46">
        <f>SUM(top_20_ytd!D17+top_20_ytd!E17)</f>
        <v>52636924</v>
      </c>
      <c r="E18" s="46">
        <f>SUM(top_20_ytd!F17+top_20_ytd!G17)</f>
        <v>26992170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79629094</v>
      </c>
      <c r="P18" s="121">
        <f t="shared" si="3"/>
        <v>52636924</v>
      </c>
      <c r="Q18" s="186">
        <f t="shared" si="4"/>
        <v>26992170</v>
      </c>
      <c r="R18" s="211"/>
    </row>
    <row r="19" spans="1:18" ht="15">
      <c r="A19" s="18" t="str">
        <f>top_20_ytd!A18</f>
        <v>Lakewood Township</v>
      </c>
      <c r="B19" s="18" t="str">
        <f>top_20_ytd!B18</f>
        <v>Ocean</v>
      </c>
      <c r="C19" s="46">
        <f t="shared" si="5"/>
        <v>76747407</v>
      </c>
      <c r="D19" s="46">
        <f>SUM(top_20_ytd!D18+top_20_ytd!E18)</f>
        <v>57502529</v>
      </c>
      <c r="E19" s="46">
        <f>SUM(top_20_ytd!F18+top_20_ytd!G18)</f>
        <v>19244878</v>
      </c>
      <c r="G19" s="46"/>
      <c r="K19" s="138"/>
      <c r="L19" s="119">
        <v>12</v>
      </c>
      <c r="M19" s="120" t="str">
        <f t="shared" si="0"/>
        <v>Lakewood Township</v>
      </c>
      <c r="N19" s="120" t="str">
        <f t="shared" si="1"/>
        <v>Ocean</v>
      </c>
      <c r="O19" s="121">
        <f t="shared" si="2"/>
        <v>76747407</v>
      </c>
      <c r="P19" s="121">
        <f t="shared" si="3"/>
        <v>57502529</v>
      </c>
      <c r="Q19" s="186">
        <f t="shared" si="4"/>
        <v>19244878</v>
      </c>
      <c r="R19" s="211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74029650</v>
      </c>
      <c r="D20" s="46">
        <f>SUM(top_20_ytd!D19+top_20_ytd!E19)</f>
        <v>7828190</v>
      </c>
      <c r="E20" s="46">
        <f>SUM(top_20_ytd!F19+top_20_ytd!G19)</f>
        <v>66201460</v>
      </c>
      <c r="G20" s="46"/>
      <c r="K20" s="138"/>
      <c r="L20" s="119">
        <v>13</v>
      </c>
      <c r="M20" s="120" t="str">
        <f t="shared" si="0"/>
        <v>Piscataway Township</v>
      </c>
      <c r="N20" s="120" t="str">
        <f t="shared" si="1"/>
        <v>Middlesex</v>
      </c>
      <c r="O20" s="121">
        <f t="shared" si="2"/>
        <v>74029650</v>
      </c>
      <c r="P20" s="121">
        <f t="shared" si="3"/>
        <v>7828190</v>
      </c>
      <c r="Q20" s="186">
        <f t="shared" si="4"/>
        <v>66201460</v>
      </c>
      <c r="R20" s="211"/>
    </row>
    <row r="21" spans="1:18" ht="15">
      <c r="A21" s="18" t="str">
        <f>top_20_ytd!A20</f>
        <v>Bridgewater Township</v>
      </c>
      <c r="B21" s="18" t="str">
        <f>top_20_ytd!B20</f>
        <v>Somerset</v>
      </c>
      <c r="C21" s="46">
        <f t="shared" si="5"/>
        <v>73933056</v>
      </c>
      <c r="D21" s="46">
        <f>SUM(top_20_ytd!D20+top_20_ytd!E20)</f>
        <v>14601065</v>
      </c>
      <c r="E21" s="46">
        <f>SUM(top_20_ytd!F20+top_20_ytd!G20)</f>
        <v>59331991</v>
      </c>
      <c r="G21" s="46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73933056</v>
      </c>
      <c r="P21" s="121">
        <f t="shared" si="3"/>
        <v>14601065</v>
      </c>
      <c r="Q21" s="186">
        <f t="shared" si="4"/>
        <v>59331991</v>
      </c>
      <c r="R21" s="211"/>
    </row>
    <row r="22" spans="1:18" ht="15">
      <c r="A22" s="18" t="str">
        <f>top_20_ytd!A21</f>
        <v>Bernards Township</v>
      </c>
      <c r="B22" s="18" t="str">
        <f>top_20_ytd!B21</f>
        <v>Somerset</v>
      </c>
      <c r="C22" s="46">
        <f t="shared" si="5"/>
        <v>72603060</v>
      </c>
      <c r="D22" s="46">
        <f>SUM(top_20_ytd!D21+top_20_ytd!E21)</f>
        <v>12890480</v>
      </c>
      <c r="E22" s="46">
        <f>SUM(top_20_ytd!F21+top_20_ytd!G21)</f>
        <v>59712580</v>
      </c>
      <c r="G22" s="46"/>
      <c r="K22" s="138"/>
      <c r="L22" s="119">
        <v>15</v>
      </c>
      <c r="M22" s="120" t="str">
        <f t="shared" si="0"/>
        <v>Bernards Township</v>
      </c>
      <c r="N22" s="120" t="str">
        <f t="shared" si="1"/>
        <v>Somerset</v>
      </c>
      <c r="O22" s="121">
        <f t="shared" si="2"/>
        <v>72603060</v>
      </c>
      <c r="P22" s="121">
        <f t="shared" si="3"/>
        <v>12890480</v>
      </c>
      <c r="Q22" s="186">
        <f t="shared" si="4"/>
        <v>59712580</v>
      </c>
      <c r="R22" s="211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70242219</v>
      </c>
      <c r="D23" s="46">
        <f>SUM(top_20_ytd!D22+top_20_ytd!E22)</f>
        <v>46736708</v>
      </c>
      <c r="E23" s="46">
        <f>SUM(top_20_ytd!F22+top_20_ytd!G22)</f>
        <v>23505511</v>
      </c>
      <c r="G23" s="46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70242219</v>
      </c>
      <c r="P23" s="121">
        <f t="shared" si="3"/>
        <v>46736708</v>
      </c>
      <c r="Q23" s="186">
        <f t="shared" si="4"/>
        <v>23505511</v>
      </c>
      <c r="R23" s="211"/>
    </row>
    <row r="24" spans="1:18" ht="15">
      <c r="A24" s="18" t="str">
        <f>top_20_ytd!A23</f>
        <v>Monroe Township</v>
      </c>
      <c r="B24" s="18" t="str">
        <f>top_20_ytd!B23</f>
        <v>Middlesex</v>
      </c>
      <c r="C24" s="46">
        <f t="shared" si="5"/>
        <v>67249355</v>
      </c>
      <c r="D24" s="46">
        <f>SUM(top_20_ytd!D23+top_20_ytd!E23)</f>
        <v>40216480</v>
      </c>
      <c r="E24" s="46">
        <f>SUM(top_20_ytd!F23+top_20_ytd!G23)</f>
        <v>27032875</v>
      </c>
      <c r="G24" s="46"/>
      <c r="K24" s="138"/>
      <c r="L24" s="119">
        <v>17</v>
      </c>
      <c r="M24" s="120" t="str">
        <f t="shared" si="0"/>
        <v>Monroe Township</v>
      </c>
      <c r="N24" s="120" t="str">
        <f t="shared" si="1"/>
        <v>Middlesex</v>
      </c>
      <c r="O24" s="121">
        <f t="shared" si="2"/>
        <v>67249355</v>
      </c>
      <c r="P24" s="121">
        <f t="shared" si="3"/>
        <v>40216480</v>
      </c>
      <c r="Q24" s="186">
        <f t="shared" si="4"/>
        <v>27032875</v>
      </c>
      <c r="R24" s="211"/>
    </row>
    <row r="25" spans="1:18" ht="15">
      <c r="A25" s="18" t="str">
        <f>top_20_ytd!A24</f>
        <v>Lawrence Township</v>
      </c>
      <c r="B25" s="18" t="str">
        <f>top_20_ytd!B24</f>
        <v>Mercer</v>
      </c>
      <c r="C25" s="46">
        <f t="shared" si="5"/>
        <v>63915088</v>
      </c>
      <c r="D25" s="46">
        <f>SUM(top_20_ytd!D24+top_20_ytd!E24)</f>
        <v>8961209</v>
      </c>
      <c r="E25" s="46">
        <f>SUM(top_20_ytd!F24+top_20_ytd!G24)</f>
        <v>54953879</v>
      </c>
      <c r="G25" s="46"/>
      <c r="K25" s="138"/>
      <c r="L25" s="119">
        <v>18</v>
      </c>
      <c r="M25" s="120" t="str">
        <f t="shared" si="0"/>
        <v>Lawrence Township</v>
      </c>
      <c r="N25" s="120" t="str">
        <f t="shared" si="1"/>
        <v>Mercer</v>
      </c>
      <c r="O25" s="121">
        <f t="shared" si="2"/>
        <v>63915088</v>
      </c>
      <c r="P25" s="121">
        <f t="shared" si="3"/>
        <v>8961209</v>
      </c>
      <c r="Q25" s="186">
        <f t="shared" si="4"/>
        <v>54953879</v>
      </c>
      <c r="R25" s="211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62907532</v>
      </c>
      <c r="D26" s="46">
        <f>SUM(top_20_ytd!D25+top_20_ytd!E25)</f>
        <v>35008058</v>
      </c>
      <c r="E26" s="46">
        <f>SUM(top_20_ytd!F25+top_20_ytd!G25)</f>
        <v>27899474</v>
      </c>
      <c r="G26" s="46"/>
      <c r="K26" s="138"/>
      <c r="L26" s="119">
        <v>19</v>
      </c>
      <c r="M26" s="120" t="str">
        <f t="shared" si="0"/>
        <v>Princeton (1114)</v>
      </c>
      <c r="N26" s="120" t="str">
        <f t="shared" si="1"/>
        <v>Mercer</v>
      </c>
      <c r="O26" s="121">
        <f t="shared" si="2"/>
        <v>62907532</v>
      </c>
      <c r="P26" s="121">
        <f t="shared" si="3"/>
        <v>35008058</v>
      </c>
      <c r="Q26" s="186">
        <f t="shared" si="4"/>
        <v>27899474</v>
      </c>
      <c r="R26" s="211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61505678</v>
      </c>
      <c r="D27" s="46">
        <f>SUM(top_20_ytd!D26+top_20_ytd!E26)</f>
        <v>14930663</v>
      </c>
      <c r="E27" s="46">
        <f>SUM(top_20_ytd!F26+top_20_ytd!G26)</f>
        <v>46575015</v>
      </c>
      <c r="G27" s="46"/>
      <c r="K27" s="138"/>
      <c r="L27" s="119">
        <v>20</v>
      </c>
      <c r="M27" s="120" t="str">
        <f t="shared" si="0"/>
        <v>Holmdel Township</v>
      </c>
      <c r="N27" s="120" t="str">
        <f t="shared" si="1"/>
        <v>Monmouth</v>
      </c>
      <c r="O27" s="121">
        <f t="shared" si="2"/>
        <v>61505678</v>
      </c>
      <c r="P27" s="121">
        <f t="shared" si="3"/>
        <v>14930663</v>
      </c>
      <c r="Q27" s="186">
        <f t="shared" si="4"/>
        <v>46575015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2278097432</v>
      </c>
      <c r="D29" s="49">
        <f>SUM(D8:D27)</f>
        <v>1231059353</v>
      </c>
      <c r="E29" s="49">
        <f>SUM(E8:E27)</f>
        <v>1047038079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2278097432</v>
      </c>
      <c r="P29" s="121">
        <f t="shared" si="6"/>
        <v>1231059353</v>
      </c>
      <c r="Q29" s="186">
        <f t="shared" si="6"/>
        <v>1047038079</v>
      </c>
      <c r="R29" s="211"/>
    </row>
    <row r="30" spans="1:18" ht="15">
      <c r="A30" s="18" t="s">
        <v>6</v>
      </c>
      <c r="C30" s="52">
        <f>D30+E30</f>
        <v>7840951662</v>
      </c>
      <c r="D30" s="27">
        <f>SUM(top_20_ytd!D28:E28)</f>
        <v>4118488078</v>
      </c>
      <c r="E30" s="27">
        <f>SUM(top_20_ytd!F28:G28)</f>
        <v>3722463584</v>
      </c>
      <c r="K30" s="138"/>
      <c r="L30" s="122"/>
      <c r="M30" s="120" t="str">
        <f>A30</f>
        <v>New Jersey</v>
      </c>
      <c r="N30" s="120"/>
      <c r="O30" s="123">
        <f t="shared" si="6"/>
        <v>7840951662</v>
      </c>
      <c r="P30" s="123">
        <f t="shared" si="6"/>
        <v>4118488078</v>
      </c>
      <c r="Q30" s="215">
        <f t="shared" si="6"/>
        <v>3722463584</v>
      </c>
      <c r="R30" s="211"/>
    </row>
    <row r="31" spans="1:18" ht="15">
      <c r="A31" s="18" t="s">
        <v>12</v>
      </c>
      <c r="C31" s="42">
        <f>C29/C30</f>
        <v>0.29053838490555406</v>
      </c>
      <c r="D31" s="42">
        <f>D29/D30</f>
        <v>0.298910505429415</v>
      </c>
      <c r="E31" s="42">
        <f>E29/E30</f>
        <v>0.28127557338650916</v>
      </c>
      <c r="K31" s="138"/>
      <c r="L31" s="122"/>
      <c r="M31" s="120" t="str">
        <f>A31</f>
        <v>Top as a % of New Jersey</v>
      </c>
      <c r="N31" s="120"/>
      <c r="O31" s="124">
        <f>O29/O30</f>
        <v>0.29053838490555406</v>
      </c>
      <c r="P31" s="124">
        <f>P29/P30</f>
        <v>0.298910505429415</v>
      </c>
      <c r="Q31" s="216">
        <f>Q29/Q30</f>
        <v>0.28127557338650916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109665542</v>
      </c>
      <c r="D35" s="46">
        <f>SUM(top_20_ytd!D32+top_20_ytd!E32)</f>
        <v>0</v>
      </c>
      <c r="E35" s="46">
        <f>SUM(top_20_ytd!F32+top_20_ytd!G32)</f>
        <v>109665542</v>
      </c>
      <c r="K35" s="138"/>
      <c r="L35" s="51"/>
      <c r="M35" s="17" t="str">
        <f>A35</f>
        <v>State Buildings</v>
      </c>
      <c r="N35" s="51"/>
      <c r="O35" s="39">
        <f>P35+Q35</f>
        <v>109665542</v>
      </c>
      <c r="P35" s="39">
        <f>D35</f>
        <v>0</v>
      </c>
      <c r="Q35" s="39">
        <f>E35</f>
        <v>109665542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June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289595693</v>
      </c>
      <c r="D8" s="44">
        <f>SUM(top_20!D7+top_20!E7)</f>
        <v>278279355</v>
      </c>
      <c r="E8" s="44">
        <f>SUM(top_20!F7+top_20!G7)</f>
        <v>11316338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289595693</v>
      </c>
      <c r="P8" s="166">
        <f t="shared" si="3"/>
        <v>278279355</v>
      </c>
      <c r="Q8" s="166">
        <f t="shared" si="4"/>
        <v>11316338</v>
      </c>
      <c r="R8" s="211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52060803</v>
      </c>
      <c r="D9" s="46">
        <f>SUM(top_20!D8+top_20!E8)</f>
        <v>42033022</v>
      </c>
      <c r="E9" s="46">
        <f>SUM(top_20!F8+top_20!G8)</f>
        <v>10027781</v>
      </c>
      <c r="F9" s="26"/>
      <c r="G9" s="5"/>
      <c r="H9" s="5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52060803</v>
      </c>
      <c r="P9" s="121">
        <f t="shared" si="3"/>
        <v>42033022</v>
      </c>
      <c r="Q9" s="121">
        <f t="shared" si="4"/>
        <v>10027781</v>
      </c>
      <c r="R9" s="211"/>
    </row>
    <row r="10" spans="1:18" ht="15">
      <c r="A10" s="18" t="str">
        <f>top_20!A9</f>
        <v>Bernards Township</v>
      </c>
      <c r="B10" s="18" t="str">
        <f>top_20!B9</f>
        <v>Somerset</v>
      </c>
      <c r="C10" s="49">
        <f t="shared" si="5"/>
        <v>45261048</v>
      </c>
      <c r="D10" s="46">
        <f>SUM(top_20!D9+top_20!E9)</f>
        <v>3395877</v>
      </c>
      <c r="E10" s="46">
        <f>SUM(top_20!F9+top_20!G9)</f>
        <v>41865171</v>
      </c>
      <c r="F10" s="26"/>
      <c r="G10" s="5"/>
      <c r="H10" s="5"/>
      <c r="K10" s="138"/>
      <c r="L10" s="119">
        <v>3</v>
      </c>
      <c r="M10" s="120" t="str">
        <f t="shared" si="0"/>
        <v>Bernards Township</v>
      </c>
      <c r="N10" s="120" t="str">
        <f t="shared" si="1"/>
        <v>Somerset</v>
      </c>
      <c r="O10" s="121">
        <f t="shared" si="2"/>
        <v>45261048</v>
      </c>
      <c r="P10" s="121">
        <f t="shared" si="3"/>
        <v>3395877</v>
      </c>
      <c r="Q10" s="121">
        <f t="shared" si="4"/>
        <v>41865171</v>
      </c>
      <c r="R10" s="211"/>
    </row>
    <row r="11" spans="1:18" ht="15">
      <c r="A11" s="18" t="str">
        <f>top_20!A10</f>
        <v>Weehawken Township</v>
      </c>
      <c r="B11" s="18" t="str">
        <f>top_20!B10</f>
        <v>Hudson</v>
      </c>
      <c r="C11" s="49">
        <f t="shared" si="5"/>
        <v>39171015</v>
      </c>
      <c r="D11" s="46">
        <f>SUM(top_20!D10+top_20!E10)</f>
        <v>37784690</v>
      </c>
      <c r="E11" s="46">
        <f>SUM(top_20!F10+top_20!G10)</f>
        <v>1386325</v>
      </c>
      <c r="F11" s="26"/>
      <c r="G11" s="5"/>
      <c r="H11" s="5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39171015</v>
      </c>
      <c r="P11" s="121">
        <f t="shared" si="3"/>
        <v>37784690</v>
      </c>
      <c r="Q11" s="121">
        <f t="shared" si="4"/>
        <v>1386325</v>
      </c>
      <c r="R11" s="211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30326132</v>
      </c>
      <c r="D12" s="46">
        <f>SUM(top_20!D11+top_20!E11)</f>
        <v>1337970</v>
      </c>
      <c r="E12" s="46">
        <f>SUM(top_20!F11+top_20!G11)</f>
        <v>28988162</v>
      </c>
      <c r="F12" s="26"/>
      <c r="G12" s="5"/>
      <c r="H12" s="5"/>
      <c r="K12" s="138"/>
      <c r="L12" s="119">
        <v>5</v>
      </c>
      <c r="M12" s="120" t="str">
        <f t="shared" si="0"/>
        <v>Wayne Township</v>
      </c>
      <c r="N12" s="120" t="str">
        <f t="shared" si="1"/>
        <v>Passaic</v>
      </c>
      <c r="O12" s="121">
        <f t="shared" si="2"/>
        <v>30326132</v>
      </c>
      <c r="P12" s="121">
        <f t="shared" si="3"/>
        <v>1337970</v>
      </c>
      <c r="Q12" s="121">
        <f t="shared" si="4"/>
        <v>28988162</v>
      </c>
      <c r="R12" s="211"/>
    </row>
    <row r="13" spans="1:18" ht="15">
      <c r="A13" s="18" t="str">
        <f>top_20!A12</f>
        <v>Edison Township</v>
      </c>
      <c r="B13" s="18" t="str">
        <f>top_20!B12</f>
        <v>Middlesex</v>
      </c>
      <c r="C13" s="49">
        <f t="shared" si="5"/>
        <v>23589634</v>
      </c>
      <c r="D13" s="46">
        <f>SUM(top_20!D12+top_20!E12)</f>
        <v>4059325</v>
      </c>
      <c r="E13" s="46">
        <f>SUM(top_20!F12+top_20!G12)</f>
        <v>19530309</v>
      </c>
      <c r="F13" s="26"/>
      <c r="G13" s="5"/>
      <c r="H13" s="5"/>
      <c r="K13" s="138"/>
      <c r="L13" s="119">
        <v>6</v>
      </c>
      <c r="M13" s="120" t="str">
        <f t="shared" si="0"/>
        <v>Edison Township</v>
      </c>
      <c r="N13" s="120" t="str">
        <f t="shared" si="1"/>
        <v>Middlesex</v>
      </c>
      <c r="O13" s="121">
        <f t="shared" si="2"/>
        <v>23589634</v>
      </c>
      <c r="P13" s="121">
        <f t="shared" si="3"/>
        <v>4059325</v>
      </c>
      <c r="Q13" s="121">
        <f t="shared" si="4"/>
        <v>19530309</v>
      </c>
      <c r="R13" s="211"/>
    </row>
    <row r="14" spans="1:18" ht="15">
      <c r="A14" s="18" t="str">
        <f>top_20!A13</f>
        <v>Trenton City</v>
      </c>
      <c r="B14" s="18" t="str">
        <f>top_20!B13</f>
        <v>Mercer</v>
      </c>
      <c r="C14" s="49">
        <f t="shared" si="5"/>
        <v>23072890</v>
      </c>
      <c r="D14" s="46">
        <f>SUM(top_20!D13+top_20!E13)</f>
        <v>1268949</v>
      </c>
      <c r="E14" s="46">
        <f>SUM(top_20!F13+top_20!G13)</f>
        <v>21803941</v>
      </c>
      <c r="F14" s="26"/>
      <c r="G14" s="5"/>
      <c r="H14" s="5"/>
      <c r="K14" s="138"/>
      <c r="L14" s="119">
        <v>7</v>
      </c>
      <c r="M14" s="120" t="str">
        <f t="shared" si="0"/>
        <v>Trenton City</v>
      </c>
      <c r="N14" s="120" t="str">
        <f t="shared" si="1"/>
        <v>Mercer</v>
      </c>
      <c r="O14" s="121">
        <f t="shared" si="2"/>
        <v>23072890</v>
      </c>
      <c r="P14" s="121">
        <f t="shared" si="3"/>
        <v>1268949</v>
      </c>
      <c r="Q14" s="121">
        <f t="shared" si="4"/>
        <v>21803941</v>
      </c>
      <c r="R14" s="211"/>
    </row>
    <row r="15" spans="1:18" ht="15">
      <c r="A15" s="18" t="str">
        <f>top_20!A14</f>
        <v>Haddonfield Borough</v>
      </c>
      <c r="B15" s="18" t="str">
        <f>top_20!B14</f>
        <v>Camden</v>
      </c>
      <c r="C15" s="49">
        <f t="shared" si="5"/>
        <v>22464316</v>
      </c>
      <c r="D15" s="46">
        <f>SUM(top_20!D14+top_20!E14)</f>
        <v>1886283</v>
      </c>
      <c r="E15" s="46">
        <f>SUM(top_20!F14+top_20!G14)</f>
        <v>20578033</v>
      </c>
      <c r="F15" s="26"/>
      <c r="G15" s="5"/>
      <c r="H15" s="5"/>
      <c r="K15" s="138"/>
      <c r="L15" s="119">
        <v>8</v>
      </c>
      <c r="M15" s="120" t="str">
        <f t="shared" si="0"/>
        <v>Haddonfield Borough</v>
      </c>
      <c r="N15" s="120" t="str">
        <f t="shared" si="1"/>
        <v>Camden</v>
      </c>
      <c r="O15" s="121">
        <f t="shared" si="2"/>
        <v>22464316</v>
      </c>
      <c r="P15" s="121">
        <f t="shared" si="3"/>
        <v>1886283</v>
      </c>
      <c r="Q15" s="121">
        <f t="shared" si="4"/>
        <v>20578033</v>
      </c>
      <c r="R15" s="211"/>
    </row>
    <row r="16" spans="1:18" ht="15">
      <c r="A16" s="18" t="str">
        <f>top_20!A15</f>
        <v>Hamilton Township</v>
      </c>
      <c r="B16" s="18" t="str">
        <f>top_20!B15</f>
        <v>Mercer</v>
      </c>
      <c r="C16" s="49">
        <f t="shared" si="5"/>
        <v>21108624</v>
      </c>
      <c r="D16" s="46">
        <f>SUM(top_20!D15+top_20!E15)</f>
        <v>5852644</v>
      </c>
      <c r="E16" s="46">
        <f>SUM(top_20!F15+top_20!G15)</f>
        <v>15255980</v>
      </c>
      <c r="F16" s="26"/>
      <c r="G16" s="5"/>
      <c r="H16" s="5"/>
      <c r="K16" s="138"/>
      <c r="L16" s="119">
        <v>9</v>
      </c>
      <c r="M16" s="120" t="str">
        <f t="shared" si="0"/>
        <v>Hamilton Township</v>
      </c>
      <c r="N16" s="120" t="str">
        <f t="shared" si="1"/>
        <v>Mercer</v>
      </c>
      <c r="O16" s="121">
        <f t="shared" si="2"/>
        <v>21108624</v>
      </c>
      <c r="P16" s="121">
        <f t="shared" si="3"/>
        <v>5852644</v>
      </c>
      <c r="Q16" s="121">
        <f t="shared" si="4"/>
        <v>15255980</v>
      </c>
      <c r="R16" s="211"/>
    </row>
    <row r="17" spans="1:18" ht="15">
      <c r="A17" s="18" t="str">
        <f>top_20!A16</f>
        <v>Totowa Borough</v>
      </c>
      <c r="B17" s="18" t="str">
        <f>top_20!B16</f>
        <v>Passaic</v>
      </c>
      <c r="C17" s="49">
        <f t="shared" si="5"/>
        <v>18018752</v>
      </c>
      <c r="D17" s="46">
        <f>SUM(top_20!D16+top_20!E16)</f>
        <v>849879</v>
      </c>
      <c r="E17" s="46">
        <f>SUM(top_20!F16+top_20!G16)</f>
        <v>17168873</v>
      </c>
      <c r="F17" s="26"/>
      <c r="G17" s="5"/>
      <c r="H17" s="5"/>
      <c r="K17" s="138"/>
      <c r="L17" s="119">
        <v>10</v>
      </c>
      <c r="M17" s="120" t="str">
        <f t="shared" si="0"/>
        <v>Totowa Borough</v>
      </c>
      <c r="N17" s="120" t="str">
        <f t="shared" si="1"/>
        <v>Passaic</v>
      </c>
      <c r="O17" s="121">
        <f t="shared" si="2"/>
        <v>18018752</v>
      </c>
      <c r="P17" s="121">
        <f t="shared" si="3"/>
        <v>849879</v>
      </c>
      <c r="Q17" s="121">
        <f t="shared" si="4"/>
        <v>17168873</v>
      </c>
      <c r="R17" s="211"/>
    </row>
    <row r="18" spans="1:18" ht="15">
      <c r="A18" s="18" t="str">
        <f>top_20!A17</f>
        <v>Florham Park Borough</v>
      </c>
      <c r="B18" s="18" t="str">
        <f>top_20!B17</f>
        <v>Morris</v>
      </c>
      <c r="C18" s="49">
        <f t="shared" si="5"/>
        <v>17755223</v>
      </c>
      <c r="D18" s="46">
        <f>SUM(top_20!D17+top_20!E17)</f>
        <v>2022292</v>
      </c>
      <c r="E18" s="46">
        <f>SUM(top_20!F17+top_20!G17)</f>
        <v>15732931</v>
      </c>
      <c r="F18" s="26"/>
      <c r="G18" s="5"/>
      <c r="H18" s="5"/>
      <c r="K18" s="138"/>
      <c r="L18" s="119">
        <v>11</v>
      </c>
      <c r="M18" s="120" t="str">
        <f t="shared" si="0"/>
        <v>Florham Park Borough</v>
      </c>
      <c r="N18" s="120" t="str">
        <f t="shared" si="1"/>
        <v>Morris</v>
      </c>
      <c r="O18" s="121">
        <f t="shared" si="2"/>
        <v>17755223</v>
      </c>
      <c r="P18" s="121">
        <f t="shared" si="3"/>
        <v>2022292</v>
      </c>
      <c r="Q18" s="121">
        <f t="shared" si="4"/>
        <v>15732931</v>
      </c>
      <c r="R18" s="211"/>
    </row>
    <row r="19" spans="1:18" ht="15">
      <c r="A19" s="18" t="str">
        <f>top_20!A18</f>
        <v>Camden City</v>
      </c>
      <c r="B19" s="18" t="str">
        <f>top_20!B18</f>
        <v>Camden</v>
      </c>
      <c r="C19" s="49">
        <f t="shared" si="5"/>
        <v>17255344</v>
      </c>
      <c r="D19" s="46">
        <f>SUM(top_20!D18+top_20!E18)</f>
        <v>6747507</v>
      </c>
      <c r="E19" s="46">
        <f>SUM(top_20!F18+top_20!G18)</f>
        <v>10507837</v>
      </c>
      <c r="F19" s="26"/>
      <c r="G19" s="5"/>
      <c r="H19" s="5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17255344</v>
      </c>
      <c r="P19" s="121">
        <f t="shared" si="3"/>
        <v>6747507</v>
      </c>
      <c r="Q19" s="121">
        <f t="shared" si="4"/>
        <v>10507837</v>
      </c>
      <c r="R19" s="211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16795011</v>
      </c>
      <c r="D20" s="46">
        <f>SUM(top_20!D19+top_20!E19)</f>
        <v>12193683</v>
      </c>
      <c r="E20" s="46">
        <f>SUM(top_20!F19+top_20!G19)</f>
        <v>4601328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16795011</v>
      </c>
      <c r="P20" s="121">
        <f t="shared" si="3"/>
        <v>12193683</v>
      </c>
      <c r="Q20" s="121">
        <f t="shared" si="4"/>
        <v>4601328</v>
      </c>
      <c r="R20" s="211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16443814</v>
      </c>
      <c r="D21" s="46">
        <f>SUM(top_20!D20+top_20!E20)</f>
        <v>4065849</v>
      </c>
      <c r="E21" s="46">
        <f>SUM(top_20!F20+top_20!G20)</f>
        <v>12377965</v>
      </c>
      <c r="F21" s="26"/>
      <c r="G21" s="5"/>
      <c r="H21" s="5"/>
      <c r="K21" s="138"/>
      <c r="L21" s="119">
        <v>14</v>
      </c>
      <c r="M21" s="120" t="str">
        <f t="shared" si="0"/>
        <v>Woodbridge Township</v>
      </c>
      <c r="N21" s="120" t="str">
        <f t="shared" si="1"/>
        <v>Middlesex</v>
      </c>
      <c r="O21" s="121">
        <f t="shared" si="2"/>
        <v>16443814</v>
      </c>
      <c r="P21" s="121">
        <f t="shared" si="3"/>
        <v>4065849</v>
      </c>
      <c r="Q21" s="121">
        <f t="shared" si="4"/>
        <v>12377965</v>
      </c>
      <c r="R21" s="211"/>
    </row>
    <row r="22" spans="1:18" ht="15">
      <c r="A22" s="18" t="str">
        <f>top_20!A21</f>
        <v>Bridgewater Township</v>
      </c>
      <c r="B22" s="18" t="str">
        <f>top_20!B21</f>
        <v>Somerset</v>
      </c>
      <c r="C22" s="49">
        <f t="shared" si="5"/>
        <v>13964827</v>
      </c>
      <c r="D22" s="46">
        <f>SUM(top_20!D21+top_20!E21)</f>
        <v>2897071</v>
      </c>
      <c r="E22" s="46">
        <f>SUM(top_20!F21+top_20!G21)</f>
        <v>11067756</v>
      </c>
      <c r="F22" s="26"/>
      <c r="G22" s="5"/>
      <c r="H22" s="5"/>
      <c r="K22" s="138"/>
      <c r="L22" s="119">
        <v>15</v>
      </c>
      <c r="M22" s="120" t="str">
        <f t="shared" si="0"/>
        <v>Bridgewater Township</v>
      </c>
      <c r="N22" s="120" t="str">
        <f t="shared" si="1"/>
        <v>Somerset</v>
      </c>
      <c r="O22" s="121">
        <f t="shared" si="2"/>
        <v>13964827</v>
      </c>
      <c r="P22" s="121">
        <f t="shared" si="3"/>
        <v>2897071</v>
      </c>
      <c r="Q22" s="121">
        <f t="shared" si="4"/>
        <v>11067756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13039826</v>
      </c>
      <c r="D23" s="46">
        <f>SUM(top_20!D22+top_20!E22)</f>
        <v>10347303</v>
      </c>
      <c r="E23" s="46">
        <f>SUM(top_20!F22+top_20!G22)</f>
        <v>2692523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13039826</v>
      </c>
      <c r="P23" s="121">
        <f t="shared" si="3"/>
        <v>10347303</v>
      </c>
      <c r="Q23" s="121">
        <f t="shared" si="4"/>
        <v>2692523</v>
      </c>
      <c r="R23" s="211"/>
    </row>
    <row r="24" spans="1:18" ht="15">
      <c r="A24" s="18" t="str">
        <f>top_20!A23</f>
        <v>Hoboken City</v>
      </c>
      <c r="B24" s="18" t="str">
        <f>top_20!B23</f>
        <v>Hudson</v>
      </c>
      <c r="C24" s="49">
        <f>D24+E24</f>
        <v>12348208</v>
      </c>
      <c r="D24" s="46">
        <f>SUM(top_20!D23+top_20!E23)</f>
        <v>11281303</v>
      </c>
      <c r="E24" s="46">
        <f>SUM(top_20!F23+top_20!G23)</f>
        <v>1066905</v>
      </c>
      <c r="F24" s="26"/>
      <c r="G24" s="5"/>
      <c r="H24" s="5"/>
      <c r="K24" s="138"/>
      <c r="L24" s="119">
        <v>17</v>
      </c>
      <c r="M24" s="120" t="str">
        <f t="shared" si="0"/>
        <v>Hoboken City</v>
      </c>
      <c r="N24" s="120" t="str">
        <f t="shared" si="1"/>
        <v>Hudson</v>
      </c>
      <c r="O24" s="121">
        <f t="shared" si="2"/>
        <v>12348208</v>
      </c>
      <c r="P24" s="121">
        <f t="shared" si="3"/>
        <v>11281303</v>
      </c>
      <c r="Q24" s="121">
        <f t="shared" si="4"/>
        <v>1066905</v>
      </c>
      <c r="R24" s="211"/>
    </row>
    <row r="25" spans="1:18" ht="15">
      <c r="A25" s="18" t="str">
        <f>top_20!A24</f>
        <v>South Brunswick Township</v>
      </c>
      <c r="B25" s="18" t="str">
        <f>top_20!B24</f>
        <v>Middlesex</v>
      </c>
      <c r="C25" s="49">
        <f t="shared" si="5"/>
        <v>11951746</v>
      </c>
      <c r="D25" s="46">
        <f>SUM(top_20!D24+top_20!E24)</f>
        <v>3473644</v>
      </c>
      <c r="E25" s="46">
        <f>SUM(top_20!F24+top_20!G24)</f>
        <v>8478102</v>
      </c>
      <c r="F25" s="26"/>
      <c r="G25" s="5"/>
      <c r="H25" s="5"/>
      <c r="K25" s="138"/>
      <c r="L25" s="119">
        <v>18</v>
      </c>
      <c r="M25" s="120" t="str">
        <f t="shared" si="0"/>
        <v>South Brunswick Township</v>
      </c>
      <c r="N25" s="120" t="str">
        <f t="shared" si="1"/>
        <v>Middlesex</v>
      </c>
      <c r="O25" s="121">
        <f t="shared" si="2"/>
        <v>11951746</v>
      </c>
      <c r="P25" s="121">
        <f t="shared" si="3"/>
        <v>3473644</v>
      </c>
      <c r="Q25" s="121">
        <f t="shared" si="4"/>
        <v>8478102</v>
      </c>
      <c r="R25" s="211"/>
    </row>
    <row r="26" spans="1:18" ht="15">
      <c r="A26" s="18" t="str">
        <f>top_20!A25</f>
        <v>Millburn Township</v>
      </c>
      <c r="B26" s="18" t="str">
        <f>top_20!B25</f>
        <v>Essex</v>
      </c>
      <c r="C26" s="49">
        <f t="shared" si="5"/>
        <v>11429566</v>
      </c>
      <c r="D26" s="46">
        <f>SUM(top_20!D25+top_20!E25)</f>
        <v>9536176</v>
      </c>
      <c r="E26" s="46">
        <f>SUM(top_20!F25+top_20!G25)</f>
        <v>1893390</v>
      </c>
      <c r="F26" s="26"/>
      <c r="G26" s="5"/>
      <c r="H26" s="5"/>
      <c r="K26" s="138"/>
      <c r="L26" s="119">
        <v>19</v>
      </c>
      <c r="M26" s="120" t="str">
        <f t="shared" si="0"/>
        <v>Millburn Township</v>
      </c>
      <c r="N26" s="120" t="str">
        <f t="shared" si="1"/>
        <v>Essex</v>
      </c>
      <c r="O26" s="121">
        <f t="shared" si="2"/>
        <v>11429566</v>
      </c>
      <c r="P26" s="121">
        <f t="shared" si="3"/>
        <v>9536176</v>
      </c>
      <c r="Q26" s="121">
        <f t="shared" si="4"/>
        <v>1893390</v>
      </c>
      <c r="R26" s="211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10424590</v>
      </c>
      <c r="D27" s="46">
        <f>SUM(top_20!D26+top_20!E26)</f>
        <v>4147258</v>
      </c>
      <c r="E27" s="46">
        <f>SUM(top_20!F26+top_20!G26)</f>
        <v>6277332</v>
      </c>
      <c r="F27" s="26"/>
      <c r="G27" s="5"/>
      <c r="H27" s="5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10424590</v>
      </c>
      <c r="P27" s="121">
        <f t="shared" si="3"/>
        <v>4147258</v>
      </c>
      <c r="Q27" s="121">
        <f t="shared" si="4"/>
        <v>6277332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695652472</v>
      </c>
      <c r="D29" s="46">
        <f>SUM(top_20!D27+top_20!E27)</f>
        <v>443460080</v>
      </c>
      <c r="E29" s="46">
        <f>SUM(top_20!F27+top_20!G27)</f>
        <v>262616982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695652472</v>
      </c>
      <c r="P29" s="121">
        <f t="shared" si="6"/>
        <v>443460080</v>
      </c>
      <c r="Q29" s="121">
        <f t="shared" si="6"/>
        <v>262616982</v>
      </c>
      <c r="R29" s="211"/>
    </row>
    <row r="30" spans="1:18" ht="15">
      <c r="A30" s="18" t="s">
        <v>6</v>
      </c>
      <c r="C30" s="45">
        <f>(top_20!C28)</f>
        <v>1655474944</v>
      </c>
      <c r="D30" s="27">
        <f>SUM(top_20!D28:E28)</f>
        <v>968947490</v>
      </c>
      <c r="E30" s="27">
        <f>SUM(top_20!F28:G28)</f>
        <v>686527454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1655474944</v>
      </c>
      <c r="P30" s="123">
        <f t="shared" si="6"/>
        <v>968947490</v>
      </c>
      <c r="Q30" s="123">
        <f t="shared" si="6"/>
        <v>686527454</v>
      </c>
      <c r="R30" s="211"/>
    </row>
    <row r="31" spans="1:18" ht="15">
      <c r="A31" s="18" t="s">
        <v>12</v>
      </c>
      <c r="C31" s="42">
        <f>C29/C30</f>
        <v>0.4202132291529264</v>
      </c>
      <c r="D31" s="42">
        <f>D29/D30</f>
        <v>0.4576719425734825</v>
      </c>
      <c r="E31" s="42">
        <f>E29/E30</f>
        <v>0.3825294683699568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0.4202132291529264</v>
      </c>
      <c r="P31" s="124">
        <f>P29/P30</f>
        <v>0.4576719425734825</v>
      </c>
      <c r="Q31" s="124">
        <f>Q29/Q30</f>
        <v>0.3825294683699568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41304082</v>
      </c>
      <c r="D34" s="46">
        <f>SUM(top_20!D32+top_20!E32)</f>
        <v>0</v>
      </c>
      <c r="E34" s="46">
        <f>SUM(top_20!F32+top_20!G32)</f>
        <v>41304082</v>
      </c>
      <c r="K34" s="138"/>
      <c r="L34" s="51"/>
      <c r="M34" s="126" t="str">
        <f>A34</f>
        <v>State Buildings</v>
      </c>
      <c r="N34" s="122"/>
      <c r="O34" s="123">
        <f>+C34</f>
        <v>41304082</v>
      </c>
      <c r="P34" s="123">
        <f>+D34</f>
        <v>0</v>
      </c>
      <c r="Q34" s="123">
        <f>+E34</f>
        <v>41304082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7">
        <f aca="true" t="shared" si="0" ref="C7:C26">D7+E7+F7+G7</f>
        <v>499642108</v>
      </c>
      <c r="D7" s="108">
        <v>346536602</v>
      </c>
      <c r="E7" s="108">
        <v>99828763</v>
      </c>
      <c r="F7" s="108">
        <v>6815601</v>
      </c>
      <c r="G7" s="108">
        <v>46461142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262470118</v>
      </c>
      <c r="D8" s="108">
        <v>145496271</v>
      </c>
      <c r="E8" s="108">
        <v>22440305</v>
      </c>
      <c r="F8" s="108">
        <v>36325093</v>
      </c>
      <c r="G8" s="108">
        <v>58208449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135558707</v>
      </c>
      <c r="D9" s="108">
        <v>21324924</v>
      </c>
      <c r="E9" s="108">
        <v>16815962</v>
      </c>
      <c r="F9" s="108">
        <v>8211238</v>
      </c>
      <c r="G9" s="108">
        <v>89206583</v>
      </c>
      <c r="H9" s="36"/>
      <c r="I9" s="58"/>
    </row>
    <row r="10" spans="1:9" ht="15">
      <c r="A10" s="17" t="s">
        <v>1169</v>
      </c>
      <c r="B10" s="17" t="s">
        <v>1154</v>
      </c>
      <c r="C10" s="107">
        <f t="shared" si="0"/>
        <v>134665261</v>
      </c>
      <c r="D10" s="108">
        <v>6348111</v>
      </c>
      <c r="E10" s="108">
        <v>20852248</v>
      </c>
      <c r="F10" s="108">
        <v>25845444</v>
      </c>
      <c r="G10" s="108">
        <v>81619458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106640646</v>
      </c>
      <c r="D11" s="108">
        <v>44110058</v>
      </c>
      <c r="E11" s="108">
        <v>31173758</v>
      </c>
      <c r="F11" s="108">
        <v>25259600</v>
      </c>
      <c r="G11" s="108">
        <v>6097230</v>
      </c>
      <c r="H11" s="36"/>
      <c r="I11" s="58"/>
    </row>
    <row r="12" spans="1:9" ht="15">
      <c r="A12" s="17" t="s">
        <v>1023</v>
      </c>
      <c r="B12" s="17" t="s">
        <v>996</v>
      </c>
      <c r="C12" s="107">
        <f t="shared" si="0"/>
        <v>92534286</v>
      </c>
      <c r="D12" s="108">
        <v>12774413</v>
      </c>
      <c r="E12" s="108">
        <v>2199555</v>
      </c>
      <c r="F12" s="108">
        <v>54235004</v>
      </c>
      <c r="G12" s="108">
        <v>23325314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89694662</v>
      </c>
      <c r="D13" s="108">
        <v>83105895</v>
      </c>
      <c r="E13" s="108">
        <v>3718596</v>
      </c>
      <c r="F13" s="108">
        <v>502800</v>
      </c>
      <c r="G13" s="108">
        <v>2367371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87002000</v>
      </c>
      <c r="D14" s="108">
        <v>51823941</v>
      </c>
      <c r="E14" s="108">
        <v>10492607</v>
      </c>
      <c r="F14" s="108">
        <v>6446839</v>
      </c>
      <c r="G14" s="108">
        <v>18238613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86697727</v>
      </c>
      <c r="D15" s="108">
        <v>6556700</v>
      </c>
      <c r="E15" s="108">
        <v>6234760</v>
      </c>
      <c r="F15" s="108">
        <v>972700</v>
      </c>
      <c r="G15" s="108">
        <v>72933567</v>
      </c>
      <c r="H15" s="36"/>
      <c r="I15" s="58"/>
    </row>
    <row r="16" spans="1:9" ht="15">
      <c r="A16" s="17" t="s">
        <v>1209</v>
      </c>
      <c r="B16" s="17" t="s">
        <v>1154</v>
      </c>
      <c r="C16" s="107">
        <f t="shared" si="0"/>
        <v>80429778</v>
      </c>
      <c r="D16" s="108">
        <v>1412055</v>
      </c>
      <c r="E16" s="108">
        <v>6501523</v>
      </c>
      <c r="F16" s="108">
        <v>278001</v>
      </c>
      <c r="G16" s="108">
        <v>72238199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79629094</v>
      </c>
      <c r="D17" s="108">
        <v>43759906</v>
      </c>
      <c r="E17" s="108">
        <v>8877018</v>
      </c>
      <c r="F17" s="108">
        <v>13751437</v>
      </c>
      <c r="G17" s="108">
        <v>13240733</v>
      </c>
      <c r="H17" s="36"/>
      <c r="I17" s="58"/>
    </row>
    <row r="18" spans="1:9" ht="15">
      <c r="A18" s="17" t="s">
        <v>1544</v>
      </c>
      <c r="B18" s="17" t="s">
        <v>1503</v>
      </c>
      <c r="C18" s="107">
        <f t="shared" si="0"/>
        <v>76747407</v>
      </c>
      <c r="D18" s="108">
        <v>49463231</v>
      </c>
      <c r="E18" s="108">
        <v>8039298</v>
      </c>
      <c r="F18" s="108">
        <v>6666678</v>
      </c>
      <c r="G18" s="108">
        <v>12578200</v>
      </c>
      <c r="H18" s="36"/>
      <c r="I18" s="58"/>
    </row>
    <row r="19" spans="1:9" ht="15">
      <c r="A19" s="17" t="s">
        <v>1203</v>
      </c>
      <c r="B19" s="17" t="s">
        <v>1154</v>
      </c>
      <c r="C19" s="107">
        <f t="shared" si="0"/>
        <v>74029650</v>
      </c>
      <c r="D19" s="108">
        <v>534501</v>
      </c>
      <c r="E19" s="108">
        <v>7293689</v>
      </c>
      <c r="F19" s="108">
        <v>44329332</v>
      </c>
      <c r="G19" s="108">
        <v>21872128</v>
      </c>
      <c r="H19" s="36"/>
      <c r="I19" s="58"/>
    </row>
    <row r="20" spans="1:9" ht="15">
      <c r="A20" s="17" t="s">
        <v>1718</v>
      </c>
      <c r="B20" s="17" t="s">
        <v>1700</v>
      </c>
      <c r="C20" s="107">
        <f t="shared" si="0"/>
        <v>73933056</v>
      </c>
      <c r="D20" s="108">
        <v>2782445</v>
      </c>
      <c r="E20" s="108">
        <v>11818620</v>
      </c>
      <c r="F20" s="108">
        <v>17670180</v>
      </c>
      <c r="G20" s="108">
        <v>41661811</v>
      </c>
      <c r="H20" s="36"/>
      <c r="I20" s="58"/>
    </row>
    <row r="21" spans="1:9" ht="15">
      <c r="A21" s="17" t="s">
        <v>1706</v>
      </c>
      <c r="B21" s="17" t="s">
        <v>1700</v>
      </c>
      <c r="C21" s="107">
        <f t="shared" si="0"/>
        <v>72603060</v>
      </c>
      <c r="D21" s="108">
        <v>2667200</v>
      </c>
      <c r="E21" s="108">
        <v>10223280</v>
      </c>
      <c r="F21" s="108">
        <v>2554954</v>
      </c>
      <c r="G21" s="108">
        <v>57157626</v>
      </c>
      <c r="H21" s="36"/>
      <c r="I21" s="58"/>
    </row>
    <row r="22" spans="1:9" ht="15">
      <c r="A22" s="17" t="s">
        <v>1115</v>
      </c>
      <c r="B22" s="17" t="s">
        <v>1503</v>
      </c>
      <c r="C22" s="107">
        <f t="shared" si="0"/>
        <v>70242219</v>
      </c>
      <c r="D22" s="108">
        <v>25343994</v>
      </c>
      <c r="E22" s="108">
        <v>21392714</v>
      </c>
      <c r="F22" s="108">
        <v>1464860</v>
      </c>
      <c r="G22" s="108">
        <v>22040651</v>
      </c>
      <c r="H22" s="36"/>
      <c r="I22" s="58"/>
    </row>
    <row r="23" spans="1:9" ht="15">
      <c r="A23" s="17" t="s">
        <v>957</v>
      </c>
      <c r="B23" s="17" t="s">
        <v>1154</v>
      </c>
      <c r="C23" s="107">
        <f t="shared" si="0"/>
        <v>67249355</v>
      </c>
      <c r="D23" s="108">
        <v>29894066</v>
      </c>
      <c r="E23" s="108">
        <v>10322414</v>
      </c>
      <c r="F23" s="108">
        <v>20472645</v>
      </c>
      <c r="G23" s="108">
        <v>6560230</v>
      </c>
      <c r="H23" s="36"/>
      <c r="I23" s="58"/>
    </row>
    <row r="24" spans="1:9" ht="15">
      <c r="A24" s="17" t="s">
        <v>841</v>
      </c>
      <c r="B24" s="17" t="s">
        <v>1111</v>
      </c>
      <c r="C24" s="107">
        <f t="shared" si="0"/>
        <v>63915088</v>
      </c>
      <c r="D24" s="108">
        <v>410571</v>
      </c>
      <c r="E24" s="108">
        <v>8550638</v>
      </c>
      <c r="F24" s="108">
        <v>6455214</v>
      </c>
      <c r="G24" s="108">
        <v>48498665</v>
      </c>
      <c r="H24" s="61"/>
      <c r="I24" s="58"/>
    </row>
    <row r="25" spans="1:9" ht="15">
      <c r="A25" s="17" t="s">
        <v>2267</v>
      </c>
      <c r="B25" s="17" t="s">
        <v>1111</v>
      </c>
      <c r="C25" s="107">
        <f t="shared" si="0"/>
        <v>62907532</v>
      </c>
      <c r="D25" s="108">
        <v>13875081</v>
      </c>
      <c r="E25" s="108">
        <v>21132977</v>
      </c>
      <c r="F25" s="108">
        <v>6735108</v>
      </c>
      <c r="G25" s="108">
        <v>21164366</v>
      </c>
      <c r="H25" s="36"/>
      <c r="I25" s="58"/>
    </row>
    <row r="26" spans="1:9" ht="15">
      <c r="A26" s="17" t="s">
        <v>1282</v>
      </c>
      <c r="B26" s="17" t="s">
        <v>1228</v>
      </c>
      <c r="C26" s="107">
        <f t="shared" si="0"/>
        <v>61505678</v>
      </c>
      <c r="D26" s="108">
        <v>9457585</v>
      </c>
      <c r="E26" s="108">
        <v>5473078</v>
      </c>
      <c r="F26" s="108">
        <v>113070</v>
      </c>
      <c r="G26" s="108">
        <v>46461945</v>
      </c>
      <c r="H26" s="36"/>
      <c r="I26" s="58"/>
    </row>
    <row r="27" spans="1:7" ht="15">
      <c r="A27" s="18" t="s">
        <v>11</v>
      </c>
      <c r="B27" s="17"/>
      <c r="C27" s="49">
        <f>SUM(C7:C26)</f>
        <v>2278097432</v>
      </c>
      <c r="D27" s="36">
        <f>SUM(D7:D26)</f>
        <v>897677550</v>
      </c>
      <c r="E27" s="36">
        <f>SUM(E7:E26)</f>
        <v>333381803</v>
      </c>
      <c r="F27" s="36">
        <f>SUM(F7:F26)</f>
        <v>285105798</v>
      </c>
      <c r="G27" s="36">
        <f>SUM(G7:G26)</f>
        <v>761932281</v>
      </c>
    </row>
    <row r="28" spans="1:7" ht="15">
      <c r="A28" s="18" t="s">
        <v>6</v>
      </c>
      <c r="C28" s="39">
        <f>work_ytd!F29</f>
        <v>7840951662</v>
      </c>
      <c r="D28" s="39">
        <f>work_ytd!G29</f>
        <v>2095774518</v>
      </c>
      <c r="E28" s="39">
        <f>work_ytd!H29</f>
        <v>2022713560</v>
      </c>
      <c r="F28" s="39">
        <f>work_ytd!I29</f>
        <v>1074582142</v>
      </c>
      <c r="G28" s="39">
        <f>work_ytd!J29</f>
        <v>2647881442</v>
      </c>
    </row>
    <row r="29" spans="1:7" ht="15">
      <c r="A29" s="18" t="s">
        <v>12</v>
      </c>
      <c r="C29" s="42">
        <f>C27/C28</f>
        <v>0.29053838490555406</v>
      </c>
      <c r="D29" s="42">
        <f>D27/D28</f>
        <v>0.4283273521507718</v>
      </c>
      <c r="E29" s="42">
        <f>E27/E28</f>
        <v>0.16481908738477039</v>
      </c>
      <c r="F29" s="42">
        <f>F27/F28</f>
        <v>0.26531782621044153</v>
      </c>
      <c r="G29" s="42">
        <f>G27/G28</f>
        <v>0.28775166021953635</v>
      </c>
    </row>
    <row r="31" ht="15">
      <c r="D31" s="53"/>
    </row>
    <row r="32" spans="1:7" ht="15">
      <c r="A32" s="18" t="s">
        <v>119</v>
      </c>
      <c r="C32" s="37">
        <f>work_ytd!F28</f>
        <v>109665542</v>
      </c>
      <c r="D32" s="37">
        <f>work_ytd!G28</f>
        <v>0</v>
      </c>
      <c r="E32" s="37">
        <f>work_ytd!H28</f>
        <v>0</v>
      </c>
      <c r="F32" s="37">
        <f>work_ytd!I28</f>
        <v>105649890</v>
      </c>
      <c r="G32" s="37">
        <f>work_ytd!J28</f>
        <v>4015652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C32" sqref="C32:G32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289595693</v>
      </c>
      <c r="D7" s="106">
        <v>263522050</v>
      </c>
      <c r="E7" s="106">
        <v>14757305</v>
      </c>
      <c r="F7" s="106">
        <v>0</v>
      </c>
      <c r="G7" s="106">
        <v>11316338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52060803</v>
      </c>
      <c r="D8" s="108">
        <v>36037627</v>
      </c>
      <c r="E8" s="108">
        <v>5995395</v>
      </c>
      <c r="F8" s="108">
        <v>142200</v>
      </c>
      <c r="G8" s="108">
        <v>9885581</v>
      </c>
      <c r="H8" s="36"/>
      <c r="I8" s="72"/>
      <c r="K8" s="110"/>
      <c r="L8" s="69"/>
    </row>
    <row r="9" spans="1:12" ht="15">
      <c r="A9" s="17" t="s">
        <v>1706</v>
      </c>
      <c r="B9" s="17" t="s">
        <v>1700</v>
      </c>
      <c r="C9" s="107">
        <f t="shared" si="0"/>
        <v>45261048</v>
      </c>
      <c r="D9" s="108">
        <v>1522400</v>
      </c>
      <c r="E9" s="108">
        <v>1873477</v>
      </c>
      <c r="F9" s="108">
        <v>27724</v>
      </c>
      <c r="G9" s="108">
        <v>41837447</v>
      </c>
      <c r="H9" s="36"/>
      <c r="I9" s="72"/>
      <c r="L9" s="5"/>
    </row>
    <row r="10" spans="1:9" ht="15">
      <c r="A10" s="17" t="s">
        <v>1029</v>
      </c>
      <c r="B10" s="17" t="s">
        <v>996</v>
      </c>
      <c r="C10" s="107">
        <f t="shared" si="0"/>
        <v>39171015</v>
      </c>
      <c r="D10" s="108">
        <v>37212025</v>
      </c>
      <c r="E10" s="108">
        <v>572665</v>
      </c>
      <c r="F10" s="108">
        <v>0</v>
      </c>
      <c r="G10" s="108">
        <v>1386325</v>
      </c>
      <c r="H10" s="36"/>
      <c r="I10" s="72"/>
    </row>
    <row r="11" spans="1:9" ht="15">
      <c r="A11" s="17" t="s">
        <v>1643</v>
      </c>
      <c r="B11" s="17" t="s">
        <v>1601</v>
      </c>
      <c r="C11" s="107">
        <f t="shared" si="0"/>
        <v>30326132</v>
      </c>
      <c r="D11" s="108">
        <v>0</v>
      </c>
      <c r="E11" s="108">
        <v>1337970</v>
      </c>
      <c r="F11" s="108">
        <v>20907800</v>
      </c>
      <c r="G11" s="108">
        <v>8080362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23589634</v>
      </c>
      <c r="D12" s="108">
        <v>764852</v>
      </c>
      <c r="E12" s="108">
        <v>3294473</v>
      </c>
      <c r="F12" s="108">
        <v>17746412</v>
      </c>
      <c r="G12" s="108">
        <v>1783897</v>
      </c>
      <c r="H12" s="36"/>
      <c r="I12" s="72"/>
    </row>
    <row r="13" spans="1:9" ht="15">
      <c r="A13" s="17" t="s">
        <v>1148</v>
      </c>
      <c r="B13" s="17" t="s">
        <v>1111</v>
      </c>
      <c r="C13" s="107">
        <f t="shared" si="0"/>
        <v>23072890</v>
      </c>
      <c r="D13" s="108">
        <v>0</v>
      </c>
      <c r="E13" s="108">
        <v>1268949</v>
      </c>
      <c r="F13" s="108">
        <v>0</v>
      </c>
      <c r="G13" s="108">
        <v>21803941</v>
      </c>
      <c r="H13" s="36"/>
      <c r="I13" s="72"/>
    </row>
    <row r="14" spans="1:9" ht="15">
      <c r="A14" s="17" t="s">
        <v>707</v>
      </c>
      <c r="B14" s="17" t="s">
        <v>656</v>
      </c>
      <c r="C14" s="107">
        <f t="shared" si="0"/>
        <v>22464316</v>
      </c>
      <c r="D14" s="108">
        <v>501600</v>
      </c>
      <c r="E14" s="108">
        <v>1384683</v>
      </c>
      <c r="F14" s="108">
        <v>0</v>
      </c>
      <c r="G14" s="108">
        <v>20578033</v>
      </c>
      <c r="H14" s="36"/>
      <c r="I14" s="72"/>
    </row>
    <row r="15" spans="1:9" ht="15">
      <c r="A15" s="17" t="s">
        <v>291</v>
      </c>
      <c r="B15" s="17" t="s">
        <v>1111</v>
      </c>
      <c r="C15" s="107">
        <f t="shared" si="0"/>
        <v>21108624</v>
      </c>
      <c r="D15" s="108">
        <v>0</v>
      </c>
      <c r="E15" s="108">
        <v>5852644</v>
      </c>
      <c r="F15" s="108">
        <v>12469400</v>
      </c>
      <c r="G15" s="108">
        <v>2786580</v>
      </c>
      <c r="H15" s="36"/>
      <c r="I15" s="72"/>
    </row>
    <row r="16" spans="1:9" ht="15">
      <c r="A16" s="17" t="s">
        <v>1637</v>
      </c>
      <c r="B16" s="17" t="s">
        <v>1601</v>
      </c>
      <c r="C16" s="107">
        <f t="shared" si="0"/>
        <v>18018752</v>
      </c>
      <c r="D16" s="108">
        <v>350400</v>
      </c>
      <c r="E16" s="108">
        <v>499479</v>
      </c>
      <c r="F16" s="108">
        <v>16371700</v>
      </c>
      <c r="G16" s="108">
        <v>797173</v>
      </c>
      <c r="H16" s="36"/>
      <c r="I16" s="72"/>
    </row>
    <row r="17" spans="1:9" ht="15">
      <c r="A17" s="17" t="s">
        <v>1419</v>
      </c>
      <c r="B17" s="17" t="s">
        <v>1386</v>
      </c>
      <c r="C17" s="107">
        <f t="shared" si="0"/>
        <v>17755223</v>
      </c>
      <c r="D17" s="108">
        <v>898500</v>
      </c>
      <c r="E17" s="108">
        <v>1123792</v>
      </c>
      <c r="F17" s="108">
        <v>0</v>
      </c>
      <c r="G17" s="108">
        <v>15732931</v>
      </c>
      <c r="H17" s="36"/>
      <c r="I17" s="72"/>
    </row>
    <row r="18" spans="1:9" ht="15">
      <c r="A18" s="17" t="s">
        <v>680</v>
      </c>
      <c r="B18" s="17" t="s">
        <v>656</v>
      </c>
      <c r="C18" s="107">
        <f t="shared" si="0"/>
        <v>17255344</v>
      </c>
      <c r="D18" s="108">
        <v>163425</v>
      </c>
      <c r="E18" s="108">
        <v>6584082</v>
      </c>
      <c r="F18" s="108">
        <v>1547000</v>
      </c>
      <c r="G18" s="108">
        <v>8960837</v>
      </c>
      <c r="H18" s="36"/>
      <c r="I18" s="72"/>
    </row>
    <row r="19" spans="1:9" ht="15">
      <c r="A19" s="17" t="s">
        <v>1544</v>
      </c>
      <c r="B19" s="17" t="s">
        <v>1503</v>
      </c>
      <c r="C19" s="107">
        <f t="shared" si="0"/>
        <v>16795011</v>
      </c>
      <c r="D19" s="108">
        <v>10816687</v>
      </c>
      <c r="E19" s="108">
        <v>1376996</v>
      </c>
      <c r="F19" s="108">
        <v>1412157</v>
      </c>
      <c r="G19" s="108">
        <v>3189171</v>
      </c>
      <c r="H19" s="36"/>
      <c r="I19" s="72"/>
    </row>
    <row r="20" spans="1:9" ht="15">
      <c r="A20" s="17" t="s">
        <v>1227</v>
      </c>
      <c r="B20" s="17" t="s">
        <v>1154</v>
      </c>
      <c r="C20" s="107">
        <f t="shared" si="0"/>
        <v>16443814</v>
      </c>
      <c r="D20" s="108">
        <v>871006</v>
      </c>
      <c r="E20" s="108">
        <v>3194843</v>
      </c>
      <c r="F20" s="108">
        <v>4099387</v>
      </c>
      <c r="G20" s="108">
        <v>8278578</v>
      </c>
      <c r="H20" s="36"/>
      <c r="I20" s="72"/>
    </row>
    <row r="21" spans="1:9" ht="15">
      <c r="A21" s="17" t="s">
        <v>1718</v>
      </c>
      <c r="B21" s="17" t="s">
        <v>1700</v>
      </c>
      <c r="C21" s="107">
        <f t="shared" si="0"/>
        <v>13964827</v>
      </c>
      <c r="D21" s="108">
        <v>329650</v>
      </c>
      <c r="E21" s="108">
        <v>2567421</v>
      </c>
      <c r="F21" s="108">
        <v>5348018</v>
      </c>
      <c r="G21" s="108">
        <v>5719738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13039826</v>
      </c>
      <c r="D22" s="108">
        <v>5307424</v>
      </c>
      <c r="E22" s="108">
        <v>5039879</v>
      </c>
      <c r="F22" s="108">
        <v>778802</v>
      </c>
      <c r="G22" s="108">
        <v>1913721</v>
      </c>
      <c r="H22" s="36"/>
      <c r="I22" s="72"/>
    </row>
    <row r="23" spans="1:9" ht="15">
      <c r="A23" s="17" t="s">
        <v>1011</v>
      </c>
      <c r="B23" s="17" t="s">
        <v>996</v>
      </c>
      <c r="C23" s="107">
        <f t="shared" si="0"/>
        <v>12348208</v>
      </c>
      <c r="D23" s="108">
        <v>6595108</v>
      </c>
      <c r="E23" s="108">
        <v>4686195</v>
      </c>
      <c r="F23" s="108">
        <v>246600</v>
      </c>
      <c r="G23" s="108">
        <v>820305</v>
      </c>
      <c r="H23" s="36"/>
      <c r="I23" s="72"/>
    </row>
    <row r="24" spans="1:9" ht="15">
      <c r="A24" s="17" t="s">
        <v>1215</v>
      </c>
      <c r="B24" s="17" t="s">
        <v>1154</v>
      </c>
      <c r="C24" s="107">
        <f t="shared" si="0"/>
        <v>11951746</v>
      </c>
      <c r="D24" s="108">
        <v>1596622</v>
      </c>
      <c r="E24" s="108">
        <v>1877022</v>
      </c>
      <c r="F24" s="108">
        <v>5625402</v>
      </c>
      <c r="G24" s="108">
        <v>2852700</v>
      </c>
      <c r="H24" s="36"/>
      <c r="I24" s="72"/>
    </row>
    <row r="25" spans="1:9" ht="15">
      <c r="A25" s="17" t="s">
        <v>895</v>
      </c>
      <c r="B25" s="17" t="s">
        <v>860</v>
      </c>
      <c r="C25" s="107">
        <f t="shared" si="0"/>
        <v>11429566</v>
      </c>
      <c r="D25" s="108">
        <v>1804501</v>
      </c>
      <c r="E25" s="108">
        <v>7731675</v>
      </c>
      <c r="F25" s="108">
        <v>244000</v>
      </c>
      <c r="G25" s="108">
        <v>1649390</v>
      </c>
      <c r="H25" s="36"/>
      <c r="I25" s="72"/>
    </row>
    <row r="26" spans="1:9" ht="15">
      <c r="A26" s="17" t="s">
        <v>2267</v>
      </c>
      <c r="B26" s="17" t="s">
        <v>1111</v>
      </c>
      <c r="C26" s="107">
        <f t="shared" si="0"/>
        <v>10424590</v>
      </c>
      <c r="D26" s="108">
        <v>1379948</v>
      </c>
      <c r="E26" s="108">
        <v>2767310</v>
      </c>
      <c r="F26" s="108">
        <v>316000</v>
      </c>
      <c r="G26" s="108">
        <v>5961332</v>
      </c>
      <c r="H26" s="36"/>
      <c r="I26" s="72"/>
    </row>
    <row r="27" spans="1:9" ht="15">
      <c r="A27" s="18" t="s">
        <v>11</v>
      </c>
      <c r="B27" s="17"/>
      <c r="C27" s="49">
        <f>SUM(C7:C26)</f>
        <v>706077062</v>
      </c>
      <c r="D27" s="36">
        <f>SUM(D7:D26)</f>
        <v>369673825</v>
      </c>
      <c r="E27" s="36">
        <f>SUM(E7:E26)</f>
        <v>73786255</v>
      </c>
      <c r="F27" s="36">
        <f>SUM(F7:F26)</f>
        <v>87282602</v>
      </c>
      <c r="G27" s="36">
        <f>SUM(G7:G26)</f>
        <v>175334380</v>
      </c>
      <c r="I27" s="3"/>
    </row>
    <row r="28" spans="1:7" ht="15">
      <c r="A28" s="18" t="s">
        <v>6</v>
      </c>
      <c r="C28" s="39">
        <f>work!F29</f>
        <v>1655474944</v>
      </c>
      <c r="D28" s="39">
        <f>work!G29</f>
        <v>589542602</v>
      </c>
      <c r="E28" s="39">
        <f>work!H29</f>
        <v>379404888</v>
      </c>
      <c r="F28" s="39">
        <f>work!I29</f>
        <v>183919189</v>
      </c>
      <c r="G28" s="39">
        <f>work!J29</f>
        <v>502608265</v>
      </c>
    </row>
    <row r="29" spans="1:7" ht="15">
      <c r="A29" s="18" t="s">
        <v>12</v>
      </c>
      <c r="C29" s="42">
        <f>C27/C28</f>
        <v>0.4265102679802323</v>
      </c>
      <c r="D29" s="42">
        <f>D27/D28</f>
        <v>0.6270519276230354</v>
      </c>
      <c r="E29" s="42">
        <f>E27/E28</f>
        <v>0.1944789256378795</v>
      </c>
      <c r="F29" s="42">
        <f>F27/F28</f>
        <v>0.4745703940658416</v>
      </c>
      <c r="G29" s="42">
        <f>G27/G28</f>
        <v>0.3488489788364304</v>
      </c>
    </row>
    <row r="32" spans="1:7" ht="15">
      <c r="A32" s="67" t="str">
        <f>work!D28</f>
        <v>State buildings</v>
      </c>
      <c r="C32" s="221">
        <f>work!F28</f>
        <v>41304082</v>
      </c>
      <c r="D32" s="221">
        <f>work!G28</f>
        <v>0</v>
      </c>
      <c r="E32" s="221">
        <f>work!H28</f>
        <v>0</v>
      </c>
      <c r="F32" s="221">
        <f>work!I28</f>
        <v>41196201</v>
      </c>
      <c r="G32" s="221">
        <f>work!J28</f>
        <v>107881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June 2017</v>
      </c>
      <c r="L2" s="191"/>
      <c r="M2" s="192" t="str">
        <f>A2</f>
        <v>Estimated cost of construction authorized by building permits, June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8/7/17</v>
      </c>
      <c r="L3" s="193"/>
      <c r="M3" s="114" t="str">
        <f>A3</f>
        <v>Source:  New Jersey Department of Community Affairs, 8/7/17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June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36241310</v>
      </c>
      <c r="C8" s="40">
        <f>SUM(work!G7:H7)</f>
        <v>13929826</v>
      </c>
      <c r="D8" s="44">
        <f>SUM(work!I7:J7)</f>
        <v>22311484</v>
      </c>
      <c r="E8" s="44"/>
      <c r="F8" s="39">
        <f>G8+H8</f>
        <v>175843358</v>
      </c>
      <c r="G8" s="44">
        <f>SUM(work_ytd!G7:H7)</f>
        <v>93544123</v>
      </c>
      <c r="H8" s="44">
        <f>SUM(work_ytd!I7:J7)</f>
        <v>82299235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36241310</v>
      </c>
      <c r="O8" s="183">
        <f t="shared" si="2"/>
        <v>13929826</v>
      </c>
      <c r="P8" s="183">
        <f t="shared" si="2"/>
        <v>22311484</v>
      </c>
      <c r="Q8" s="188"/>
      <c r="R8" s="182">
        <f t="shared" si="0"/>
        <v>175843358</v>
      </c>
      <c r="S8" s="183">
        <f t="shared" si="0"/>
        <v>93544123</v>
      </c>
      <c r="T8" s="184">
        <f t="shared" si="0"/>
        <v>82299235</v>
      </c>
      <c r="U8" s="133"/>
    </row>
    <row r="9" spans="1:21" ht="15">
      <c r="A9" s="37" t="s">
        <v>325</v>
      </c>
      <c r="B9" s="37">
        <f aca="true" t="shared" si="3" ref="B9:B31">C9+D9</f>
        <v>126707017</v>
      </c>
      <c r="C9" s="38">
        <f>SUM(work!G8:H8)</f>
        <v>80025065</v>
      </c>
      <c r="D9" s="46">
        <f>SUM(work!I8:J8)</f>
        <v>46681952</v>
      </c>
      <c r="E9" s="46"/>
      <c r="F9" s="37">
        <f aca="true" t="shared" si="4" ref="F9:F29">G9+H9</f>
        <v>835191608</v>
      </c>
      <c r="G9" s="46">
        <f>SUM(work_ytd!G8:H8)</f>
        <v>448974393</v>
      </c>
      <c r="H9" s="46">
        <f>SUM(work_ytd!I8:J8)</f>
        <v>386217215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126707017</v>
      </c>
      <c r="O9" s="121">
        <f t="shared" si="2"/>
        <v>80025065</v>
      </c>
      <c r="P9" s="121">
        <f t="shared" si="2"/>
        <v>46681952</v>
      </c>
      <c r="Q9" s="189"/>
      <c r="R9" s="187">
        <f t="shared" si="0"/>
        <v>835191608</v>
      </c>
      <c r="S9" s="121">
        <f t="shared" si="0"/>
        <v>448974393</v>
      </c>
      <c r="T9" s="186">
        <f t="shared" si="0"/>
        <v>386217215</v>
      </c>
      <c r="U9" s="133"/>
    </row>
    <row r="10" spans="1:21" ht="15">
      <c r="A10" s="37" t="s">
        <v>536</v>
      </c>
      <c r="B10" s="37">
        <f t="shared" si="3"/>
        <v>35433755</v>
      </c>
      <c r="C10" s="38">
        <f>SUM(work!G9:H9)</f>
        <v>21174319</v>
      </c>
      <c r="D10" s="46">
        <f>SUM(work!I9:J9)</f>
        <v>14259436</v>
      </c>
      <c r="E10" s="46"/>
      <c r="F10" s="37">
        <f t="shared" si="4"/>
        <v>277724967</v>
      </c>
      <c r="G10" s="46">
        <f>SUM(work_ytd!G9:H9)</f>
        <v>125078176</v>
      </c>
      <c r="H10" s="46">
        <f>SUM(work_ytd!I9:J9)</f>
        <v>152646791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35433755</v>
      </c>
      <c r="O10" s="121">
        <f t="shared" si="2"/>
        <v>21174319</v>
      </c>
      <c r="P10" s="121">
        <f t="shared" si="2"/>
        <v>14259436</v>
      </c>
      <c r="Q10" s="189"/>
      <c r="R10" s="187">
        <f aca="true" t="shared" si="5" ref="R10:R31">F10</f>
        <v>277724967</v>
      </c>
      <c r="S10" s="121">
        <f aca="true" t="shared" si="6" ref="S10:S31">G10</f>
        <v>125078176</v>
      </c>
      <c r="T10" s="186">
        <f aca="true" t="shared" si="7" ref="T10:T31">H10</f>
        <v>152646791</v>
      </c>
      <c r="U10" s="133"/>
    </row>
    <row r="11" spans="1:21" ht="15">
      <c r="A11" s="37" t="s">
        <v>656</v>
      </c>
      <c r="B11" s="37">
        <f t="shared" si="3"/>
        <v>78105238</v>
      </c>
      <c r="C11" s="38">
        <f>SUM(work!G10:H10)</f>
        <v>29343169</v>
      </c>
      <c r="D11" s="46">
        <f>SUM(work!I10:J10)</f>
        <v>48762069</v>
      </c>
      <c r="E11" s="46"/>
      <c r="F11" s="37">
        <f t="shared" si="4"/>
        <v>300425508</v>
      </c>
      <c r="G11" s="46">
        <f>SUM(work_ytd!G10:H10)</f>
        <v>121228178</v>
      </c>
      <c r="H11" s="46">
        <f>SUM(work_ytd!I10:J10)</f>
        <v>179197330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78105238</v>
      </c>
      <c r="O11" s="121">
        <f t="shared" si="2"/>
        <v>29343169</v>
      </c>
      <c r="P11" s="121">
        <f t="shared" si="2"/>
        <v>48762069</v>
      </c>
      <c r="Q11" s="189"/>
      <c r="R11" s="187">
        <f t="shared" si="5"/>
        <v>300425508</v>
      </c>
      <c r="S11" s="121">
        <f t="shared" si="6"/>
        <v>121228178</v>
      </c>
      <c r="T11" s="186">
        <f t="shared" si="7"/>
        <v>179197330</v>
      </c>
      <c r="U11" s="133"/>
    </row>
    <row r="12" spans="1:21" ht="15">
      <c r="A12" s="37" t="s">
        <v>768</v>
      </c>
      <c r="B12" s="37">
        <f t="shared" si="3"/>
        <v>28225401</v>
      </c>
      <c r="C12" s="38">
        <f>SUM(work!G11:H11)</f>
        <v>24694907</v>
      </c>
      <c r="D12" s="46">
        <f>SUM(work!I11:J11)</f>
        <v>3530494</v>
      </c>
      <c r="E12" s="46"/>
      <c r="F12" s="37">
        <f t="shared" si="4"/>
        <v>189981556</v>
      </c>
      <c r="G12" s="46">
        <f>SUM(work_ytd!G11:H11)</f>
        <v>160395062</v>
      </c>
      <c r="H12" s="46">
        <f>SUM(work_ytd!I11:J11)</f>
        <v>29586494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28225401</v>
      </c>
      <c r="O12" s="121">
        <f t="shared" si="2"/>
        <v>24694907</v>
      </c>
      <c r="P12" s="121">
        <f t="shared" si="2"/>
        <v>3530494</v>
      </c>
      <c r="Q12" s="189"/>
      <c r="R12" s="187">
        <f t="shared" si="5"/>
        <v>189981556</v>
      </c>
      <c r="S12" s="121">
        <f t="shared" si="6"/>
        <v>160395062</v>
      </c>
      <c r="T12" s="186">
        <f t="shared" si="7"/>
        <v>29586494</v>
      </c>
      <c r="U12" s="133"/>
    </row>
    <row r="13" spans="1:21" ht="15">
      <c r="A13" s="37" t="s">
        <v>817</v>
      </c>
      <c r="B13" s="37">
        <f t="shared" si="3"/>
        <v>4562025</v>
      </c>
      <c r="C13" s="38">
        <f>SUM(work!G12:H12)</f>
        <v>1862898</v>
      </c>
      <c r="D13" s="46">
        <f>SUM(work!I12:J12)</f>
        <v>2699127</v>
      </c>
      <c r="E13" s="46"/>
      <c r="F13" s="37">
        <f t="shared" si="4"/>
        <v>68771442</v>
      </c>
      <c r="G13" s="46">
        <f>SUM(work_ytd!G12:H12)</f>
        <v>11415787</v>
      </c>
      <c r="H13" s="46">
        <f>SUM(work_ytd!I12:J12)</f>
        <v>57355655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4562025</v>
      </c>
      <c r="O13" s="121">
        <f t="shared" si="2"/>
        <v>1862898</v>
      </c>
      <c r="P13" s="121">
        <f t="shared" si="2"/>
        <v>2699127</v>
      </c>
      <c r="Q13" s="189"/>
      <c r="R13" s="187">
        <f t="shared" si="5"/>
        <v>68771442</v>
      </c>
      <c r="S13" s="121">
        <f t="shared" si="6"/>
        <v>11415787</v>
      </c>
      <c r="T13" s="186">
        <f t="shared" si="7"/>
        <v>57355655</v>
      </c>
      <c r="U13" s="133"/>
    </row>
    <row r="14" spans="1:21" ht="15">
      <c r="A14" s="37" t="s">
        <v>860</v>
      </c>
      <c r="B14" s="37">
        <f t="shared" si="3"/>
        <v>111701601</v>
      </c>
      <c r="C14" s="38">
        <f>SUM(work!G13:H13)</f>
        <v>86336121</v>
      </c>
      <c r="D14" s="46">
        <f>SUM(work!I13:J13)</f>
        <v>25365480</v>
      </c>
      <c r="E14" s="46"/>
      <c r="F14" s="37">
        <f t="shared" si="4"/>
        <v>582546985</v>
      </c>
      <c r="G14" s="46">
        <f>SUM(work_ytd!G13:H13)</f>
        <v>378694537</v>
      </c>
      <c r="H14" s="46">
        <f>SUM(work_ytd!I13:J13)</f>
        <v>203852448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111701601</v>
      </c>
      <c r="O14" s="121">
        <f t="shared" si="2"/>
        <v>86336121</v>
      </c>
      <c r="P14" s="121">
        <f t="shared" si="2"/>
        <v>25365480</v>
      </c>
      <c r="Q14" s="189"/>
      <c r="R14" s="187">
        <f t="shared" si="5"/>
        <v>582546985</v>
      </c>
      <c r="S14" s="121">
        <f t="shared" si="6"/>
        <v>378694537</v>
      </c>
      <c r="T14" s="186">
        <f t="shared" si="7"/>
        <v>203852448</v>
      </c>
      <c r="U14" s="133"/>
    </row>
    <row r="15" spans="1:21" ht="15">
      <c r="A15" s="37" t="s">
        <v>925</v>
      </c>
      <c r="B15" s="37">
        <f t="shared" si="3"/>
        <v>41790045</v>
      </c>
      <c r="C15" s="38">
        <f>SUM(work!G14:H14)</f>
        <v>13678522</v>
      </c>
      <c r="D15" s="46">
        <f>SUM(work!I14:J14)</f>
        <v>28111523</v>
      </c>
      <c r="E15" s="46"/>
      <c r="F15" s="37">
        <f t="shared" si="4"/>
        <v>255689100</v>
      </c>
      <c r="G15" s="46">
        <f>SUM(work_ytd!G14:H14)</f>
        <v>90088262</v>
      </c>
      <c r="H15" s="46">
        <f>SUM(work_ytd!I14:J14)</f>
        <v>165600838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41790045</v>
      </c>
      <c r="O15" s="121">
        <f t="shared" si="2"/>
        <v>13678522</v>
      </c>
      <c r="P15" s="121">
        <f t="shared" si="2"/>
        <v>28111523</v>
      </c>
      <c r="Q15" s="189"/>
      <c r="R15" s="187">
        <f t="shared" si="5"/>
        <v>255689100</v>
      </c>
      <c r="S15" s="121">
        <f t="shared" si="6"/>
        <v>90088262</v>
      </c>
      <c r="T15" s="186">
        <f t="shared" si="7"/>
        <v>165600838</v>
      </c>
      <c r="U15" s="133"/>
    </row>
    <row r="16" spans="1:21" ht="15">
      <c r="A16" s="37" t="s">
        <v>996</v>
      </c>
      <c r="B16" s="37">
        <f t="shared" si="3"/>
        <v>373325116</v>
      </c>
      <c r="C16" s="38">
        <f>SUM(work!G15:H15)</f>
        <v>350602630</v>
      </c>
      <c r="D16" s="46">
        <f>SUM(work!I15:J15)</f>
        <v>22722486</v>
      </c>
      <c r="E16" s="46"/>
      <c r="F16" s="37">
        <f t="shared" si="4"/>
        <v>1008417110</v>
      </c>
      <c r="G16" s="46">
        <f>SUM(work_ytd!G15:H15)</f>
        <v>786440138</v>
      </c>
      <c r="H16" s="46">
        <f>SUM(work_ytd!I15:J15)</f>
        <v>221976972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373325116</v>
      </c>
      <c r="O16" s="121">
        <f t="shared" si="2"/>
        <v>350602630</v>
      </c>
      <c r="P16" s="121">
        <f t="shared" si="2"/>
        <v>22722486</v>
      </c>
      <c r="Q16" s="189"/>
      <c r="R16" s="187">
        <f t="shared" si="5"/>
        <v>1008417110</v>
      </c>
      <c r="S16" s="121">
        <f t="shared" si="6"/>
        <v>786440138</v>
      </c>
      <c r="T16" s="186">
        <f t="shared" si="7"/>
        <v>221976972</v>
      </c>
      <c r="U16" s="133"/>
    </row>
    <row r="17" spans="1:21" ht="15">
      <c r="A17" s="37" t="s">
        <v>1033</v>
      </c>
      <c r="B17" s="37">
        <f t="shared" si="3"/>
        <v>14909661</v>
      </c>
      <c r="C17" s="38">
        <f>SUM(work!G16:H16)</f>
        <v>9981742</v>
      </c>
      <c r="D17" s="46">
        <f>SUM(work!I16:J16)</f>
        <v>4927919</v>
      </c>
      <c r="E17" s="46"/>
      <c r="F17" s="37">
        <f t="shared" si="4"/>
        <v>75317673</v>
      </c>
      <c r="G17" s="46">
        <f>SUM(work_ytd!G16:H16)</f>
        <v>46199288</v>
      </c>
      <c r="H17" s="46">
        <f>SUM(work_ytd!I16:J16)</f>
        <v>29118385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14909661</v>
      </c>
      <c r="O17" s="121">
        <f t="shared" si="2"/>
        <v>9981742</v>
      </c>
      <c r="P17" s="121">
        <f t="shared" si="2"/>
        <v>4927919</v>
      </c>
      <c r="Q17" s="189"/>
      <c r="R17" s="187">
        <f t="shared" si="5"/>
        <v>75317673</v>
      </c>
      <c r="S17" s="121">
        <f t="shared" si="6"/>
        <v>46199288</v>
      </c>
      <c r="T17" s="186">
        <f t="shared" si="7"/>
        <v>29118385</v>
      </c>
      <c r="U17" s="133"/>
    </row>
    <row r="18" spans="1:21" ht="15">
      <c r="A18" s="37" t="s">
        <v>1111</v>
      </c>
      <c r="B18" s="37">
        <f t="shared" si="3"/>
        <v>79302472</v>
      </c>
      <c r="C18" s="38">
        <f>SUM(work!G17:H17)</f>
        <v>18056562</v>
      </c>
      <c r="D18" s="46">
        <f>SUM(work!I17:J17)</f>
        <v>61245910</v>
      </c>
      <c r="E18" s="46"/>
      <c r="F18" s="37">
        <f t="shared" si="4"/>
        <v>311615368</v>
      </c>
      <c r="G18" s="46">
        <f>SUM(work_ytd!G17:H17)</f>
        <v>100639209</v>
      </c>
      <c r="H18" s="46">
        <f>SUM(work_ytd!I17:J17)</f>
        <v>210976159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79302472</v>
      </c>
      <c r="O18" s="121">
        <f t="shared" si="2"/>
        <v>18056562</v>
      </c>
      <c r="P18" s="121">
        <f t="shared" si="2"/>
        <v>61245910</v>
      </c>
      <c r="Q18" s="189"/>
      <c r="R18" s="187">
        <f t="shared" si="5"/>
        <v>311615368</v>
      </c>
      <c r="S18" s="121">
        <f t="shared" si="6"/>
        <v>100639209</v>
      </c>
      <c r="T18" s="186">
        <f t="shared" si="7"/>
        <v>210976159</v>
      </c>
      <c r="U18" s="133"/>
    </row>
    <row r="19" spans="1:21" ht="15">
      <c r="A19" s="37" t="s">
        <v>1154</v>
      </c>
      <c r="B19" s="37">
        <f t="shared" si="3"/>
        <v>104546181</v>
      </c>
      <c r="C19" s="38">
        <f>SUM(work!G18:H18)</f>
        <v>43095749</v>
      </c>
      <c r="D19" s="46">
        <f>SUM(work!I18:J18)</f>
        <v>61450432</v>
      </c>
      <c r="E19" s="46"/>
      <c r="F19" s="37">
        <f t="shared" si="4"/>
        <v>882729469</v>
      </c>
      <c r="G19" s="46">
        <f>SUM(work_ytd!G18:H18)</f>
        <v>261855407</v>
      </c>
      <c r="H19" s="46">
        <f>SUM(work_ytd!I18:J18)</f>
        <v>620874062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104546181</v>
      </c>
      <c r="O19" s="121">
        <f t="shared" si="2"/>
        <v>43095749</v>
      </c>
      <c r="P19" s="121">
        <f t="shared" si="2"/>
        <v>61450432</v>
      </c>
      <c r="Q19" s="189"/>
      <c r="R19" s="187">
        <f t="shared" si="5"/>
        <v>882729469</v>
      </c>
      <c r="S19" s="121">
        <f t="shared" si="6"/>
        <v>261855407</v>
      </c>
      <c r="T19" s="186">
        <f t="shared" si="7"/>
        <v>620874062</v>
      </c>
      <c r="U19" s="133"/>
    </row>
    <row r="20" spans="1:21" ht="15">
      <c r="A20" s="37" t="s">
        <v>1228</v>
      </c>
      <c r="B20" s="37">
        <f t="shared" si="3"/>
        <v>110771464</v>
      </c>
      <c r="C20" s="38">
        <f>SUM(work!G19:H19)</f>
        <v>68043075</v>
      </c>
      <c r="D20" s="46">
        <f>SUM(work!I19:J19)</f>
        <v>42728389</v>
      </c>
      <c r="E20" s="46"/>
      <c r="F20" s="37">
        <f t="shared" si="4"/>
        <v>593284277</v>
      </c>
      <c r="G20" s="46">
        <f>SUM(work_ytd!G19:H19)</f>
        <v>367041464</v>
      </c>
      <c r="H20" s="46">
        <f>SUM(work_ytd!I19:J19)</f>
        <v>226242813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110771464</v>
      </c>
      <c r="O20" s="121">
        <f t="shared" si="2"/>
        <v>68043075</v>
      </c>
      <c r="P20" s="121">
        <f t="shared" si="2"/>
        <v>42728389</v>
      </c>
      <c r="Q20" s="189"/>
      <c r="R20" s="187">
        <f t="shared" si="5"/>
        <v>593284277</v>
      </c>
      <c r="S20" s="121">
        <f t="shared" si="6"/>
        <v>367041464</v>
      </c>
      <c r="T20" s="186">
        <f t="shared" si="7"/>
        <v>226242813</v>
      </c>
      <c r="U20" s="133"/>
    </row>
    <row r="21" spans="1:21" ht="15">
      <c r="A21" s="37" t="s">
        <v>1386</v>
      </c>
      <c r="B21" s="37">
        <f t="shared" si="3"/>
        <v>97205125</v>
      </c>
      <c r="C21" s="38">
        <f>SUM(work!G20:H20)</f>
        <v>40857649</v>
      </c>
      <c r="D21" s="46">
        <f>SUM(work!I20:J20)</f>
        <v>56347476</v>
      </c>
      <c r="E21" s="46"/>
      <c r="F21" s="37">
        <f t="shared" si="4"/>
        <v>507874930</v>
      </c>
      <c r="G21" s="46">
        <f>SUM(work_ytd!G20:H20)</f>
        <v>249763405</v>
      </c>
      <c r="H21" s="46">
        <f>SUM(work_ytd!I20:J20)</f>
        <v>258111525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97205125</v>
      </c>
      <c r="O21" s="121">
        <f t="shared" si="2"/>
        <v>40857649</v>
      </c>
      <c r="P21" s="121">
        <f t="shared" si="2"/>
        <v>56347476</v>
      </c>
      <c r="Q21" s="189"/>
      <c r="R21" s="187">
        <f t="shared" si="5"/>
        <v>507874930</v>
      </c>
      <c r="S21" s="121">
        <f t="shared" si="6"/>
        <v>249763405</v>
      </c>
      <c r="T21" s="186">
        <f t="shared" si="7"/>
        <v>258111525</v>
      </c>
      <c r="U21" s="133"/>
    </row>
    <row r="22" spans="1:21" ht="15">
      <c r="A22" s="37" t="s">
        <v>1503</v>
      </c>
      <c r="B22" s="37">
        <f t="shared" si="3"/>
        <v>96521346</v>
      </c>
      <c r="C22" s="38">
        <f>SUM(work!G21:H21)</f>
        <v>73501817</v>
      </c>
      <c r="D22" s="46">
        <f>SUM(work!I21:J21)</f>
        <v>23019529</v>
      </c>
      <c r="E22" s="46"/>
      <c r="F22" s="37">
        <f t="shared" si="4"/>
        <v>486260712</v>
      </c>
      <c r="G22" s="46">
        <f>SUM(work_ytd!G21:H21)</f>
        <v>387379041</v>
      </c>
      <c r="H22" s="46">
        <f>SUM(work_ytd!I21:J21)</f>
        <v>98881671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96521346</v>
      </c>
      <c r="O22" s="121">
        <f t="shared" si="2"/>
        <v>73501817</v>
      </c>
      <c r="P22" s="121">
        <f t="shared" si="2"/>
        <v>23019529</v>
      </c>
      <c r="Q22" s="189"/>
      <c r="R22" s="187">
        <f t="shared" si="5"/>
        <v>486260712</v>
      </c>
      <c r="S22" s="121">
        <f t="shared" si="6"/>
        <v>387379041</v>
      </c>
      <c r="T22" s="186">
        <f t="shared" si="7"/>
        <v>98881671</v>
      </c>
      <c r="U22" s="133"/>
    </row>
    <row r="23" spans="1:21" ht="15">
      <c r="A23" s="37" t="s">
        <v>1601</v>
      </c>
      <c r="B23" s="37">
        <f t="shared" si="3"/>
        <v>70644343</v>
      </c>
      <c r="C23" s="38">
        <f>SUM(work!G22:H22)</f>
        <v>12663539</v>
      </c>
      <c r="D23" s="46">
        <f>SUM(work!I22:J22)</f>
        <v>57980804</v>
      </c>
      <c r="E23" s="46"/>
      <c r="F23" s="37">
        <f t="shared" si="4"/>
        <v>225587797</v>
      </c>
      <c r="G23" s="46">
        <f>SUM(work_ytd!G22:H22)</f>
        <v>82255019</v>
      </c>
      <c r="H23" s="46">
        <f>SUM(work_ytd!I22:J22)</f>
        <v>143332778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70644343</v>
      </c>
      <c r="O23" s="121">
        <f t="shared" si="2"/>
        <v>12663539</v>
      </c>
      <c r="P23" s="121">
        <f t="shared" si="2"/>
        <v>57980804</v>
      </c>
      <c r="Q23" s="189"/>
      <c r="R23" s="187">
        <f t="shared" si="5"/>
        <v>225587797</v>
      </c>
      <c r="S23" s="121">
        <f t="shared" si="6"/>
        <v>82255019</v>
      </c>
      <c r="T23" s="186">
        <f t="shared" si="7"/>
        <v>143332778</v>
      </c>
      <c r="U23" s="133"/>
    </row>
    <row r="24" spans="1:21" ht="15">
      <c r="A24" s="37" t="s">
        <v>1649</v>
      </c>
      <c r="B24" s="37">
        <f t="shared" si="3"/>
        <v>2946332</v>
      </c>
      <c r="C24" s="38">
        <f>SUM(work!G23:H23)</f>
        <v>1594050</v>
      </c>
      <c r="D24" s="46">
        <f>SUM(work!I23:J23)</f>
        <v>1352282</v>
      </c>
      <c r="E24" s="46"/>
      <c r="F24" s="37">
        <f t="shared" si="4"/>
        <v>73729003</v>
      </c>
      <c r="G24" s="46">
        <f>SUM(work_ytd!G23:H23)</f>
        <v>11026086</v>
      </c>
      <c r="H24" s="46">
        <f>SUM(work_ytd!I23:J23)</f>
        <v>62702917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2946332</v>
      </c>
      <c r="O24" s="121">
        <f t="shared" si="8"/>
        <v>1594050</v>
      </c>
      <c r="P24" s="121">
        <f t="shared" si="8"/>
        <v>1352282</v>
      </c>
      <c r="Q24" s="189"/>
      <c r="R24" s="187">
        <f t="shared" si="5"/>
        <v>73729003</v>
      </c>
      <c r="S24" s="121">
        <f t="shared" si="6"/>
        <v>11026086</v>
      </c>
      <c r="T24" s="186">
        <f t="shared" si="7"/>
        <v>62702917</v>
      </c>
      <c r="U24" s="133"/>
    </row>
    <row r="25" spans="1:21" ht="15">
      <c r="A25" s="37" t="s">
        <v>1700</v>
      </c>
      <c r="B25" s="37">
        <f t="shared" si="3"/>
        <v>106744423</v>
      </c>
      <c r="C25" s="38">
        <f>SUM(work!G24:H24)</f>
        <v>27945109</v>
      </c>
      <c r="D25" s="46">
        <f>SUM(work!I24:J24)</f>
        <v>78799314</v>
      </c>
      <c r="E25" s="46"/>
      <c r="F25" s="37">
        <f t="shared" si="4"/>
        <v>381445348</v>
      </c>
      <c r="G25" s="46">
        <f>SUM(work_ytd!G24:H24)</f>
        <v>139438742</v>
      </c>
      <c r="H25" s="46">
        <f>SUM(work_ytd!I24:J24)</f>
        <v>242006606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106744423</v>
      </c>
      <c r="O25" s="121">
        <f t="shared" si="8"/>
        <v>27945109</v>
      </c>
      <c r="P25" s="121">
        <f t="shared" si="8"/>
        <v>78799314</v>
      </c>
      <c r="Q25" s="189"/>
      <c r="R25" s="187">
        <f t="shared" si="5"/>
        <v>381445348</v>
      </c>
      <c r="S25" s="121">
        <f t="shared" si="6"/>
        <v>139438742</v>
      </c>
      <c r="T25" s="186">
        <f t="shared" si="7"/>
        <v>242006606</v>
      </c>
      <c r="U25" s="133"/>
    </row>
    <row r="26" spans="1:21" ht="15">
      <c r="A26" s="37" t="s">
        <v>48</v>
      </c>
      <c r="B26" s="37">
        <f t="shared" si="3"/>
        <v>19303773</v>
      </c>
      <c r="C26" s="38">
        <f>SUM(work!G25:H25)</f>
        <v>11353907</v>
      </c>
      <c r="D26" s="46">
        <f>SUM(work!I25:J25)</f>
        <v>7949866</v>
      </c>
      <c r="E26" s="46"/>
      <c r="F26" s="37">
        <f t="shared" si="4"/>
        <v>61659435</v>
      </c>
      <c r="G26" s="46">
        <f>SUM(work_ytd!G25:H25)</f>
        <v>38180918</v>
      </c>
      <c r="H26" s="46">
        <f>SUM(work_ytd!I25:J25)</f>
        <v>23478517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19303773</v>
      </c>
      <c r="O26" s="121">
        <f t="shared" si="8"/>
        <v>11353907</v>
      </c>
      <c r="P26" s="121">
        <f t="shared" si="8"/>
        <v>7949866</v>
      </c>
      <c r="Q26" s="189"/>
      <c r="R26" s="187">
        <f t="shared" si="5"/>
        <v>61659435</v>
      </c>
      <c r="S26" s="121">
        <f t="shared" si="6"/>
        <v>38180918</v>
      </c>
      <c r="T26" s="186">
        <f t="shared" si="7"/>
        <v>23478517</v>
      </c>
      <c r="U26" s="133"/>
    </row>
    <row r="27" spans="1:21" ht="15">
      <c r="A27" s="37" t="s">
        <v>130</v>
      </c>
      <c r="B27" s="37">
        <f t="shared" si="3"/>
        <v>64499708</v>
      </c>
      <c r="C27" s="38">
        <f>SUM(work!G26:H26)</f>
        <v>36970148</v>
      </c>
      <c r="D27" s="46">
        <f>SUM(work!I26:J26)</f>
        <v>27529560</v>
      </c>
      <c r="E27" s="46"/>
      <c r="F27" s="37">
        <f t="shared" si="4"/>
        <v>366687470</v>
      </c>
      <c r="G27" s="46">
        <f>SUM(work_ytd!G26:H26)</f>
        <v>201179307</v>
      </c>
      <c r="H27" s="46">
        <f>SUM(work_ytd!I26:J26)</f>
        <v>165508163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64499708</v>
      </c>
      <c r="O27" s="121">
        <f t="shared" si="8"/>
        <v>36970148</v>
      </c>
      <c r="P27" s="121">
        <f t="shared" si="8"/>
        <v>27529560</v>
      </c>
      <c r="Q27" s="189"/>
      <c r="R27" s="187">
        <f t="shared" si="5"/>
        <v>366687470</v>
      </c>
      <c r="S27" s="121">
        <f t="shared" si="6"/>
        <v>201179307</v>
      </c>
      <c r="T27" s="186">
        <f t="shared" si="7"/>
        <v>165508163</v>
      </c>
      <c r="U27" s="133"/>
    </row>
    <row r="28" spans="1:21" ht="15">
      <c r="A28" s="37" t="s">
        <v>195</v>
      </c>
      <c r="B28" s="37">
        <f t="shared" si="3"/>
        <v>10684526</v>
      </c>
      <c r="C28" s="38">
        <f>SUM(work!G27:H27)</f>
        <v>3236686</v>
      </c>
      <c r="D28" s="46">
        <f>SUM(work!I27:J27)</f>
        <v>7447840</v>
      </c>
      <c r="E28" s="46"/>
      <c r="F28" s="37">
        <f t="shared" si="4"/>
        <v>70503004</v>
      </c>
      <c r="G28" s="46">
        <f>SUM(work_ytd!G27:H27)</f>
        <v>17671536</v>
      </c>
      <c r="H28" s="46">
        <f>SUM(work_ytd!I27:J27)</f>
        <v>52831468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10684526</v>
      </c>
      <c r="O28" s="121">
        <f t="shared" si="8"/>
        <v>3236686</v>
      </c>
      <c r="P28" s="121">
        <f t="shared" si="8"/>
        <v>7447840</v>
      </c>
      <c r="Q28" s="189"/>
      <c r="R28" s="187">
        <f t="shared" si="5"/>
        <v>70503004</v>
      </c>
      <c r="S28" s="121">
        <f t="shared" si="6"/>
        <v>17671536</v>
      </c>
      <c r="T28" s="186">
        <f t="shared" si="7"/>
        <v>52831468</v>
      </c>
      <c r="U28" s="133"/>
    </row>
    <row r="29" spans="1:21" ht="15">
      <c r="A29" s="37" t="s">
        <v>5</v>
      </c>
      <c r="B29" s="37">
        <f t="shared" si="3"/>
        <v>41304082</v>
      </c>
      <c r="C29" s="38">
        <f>SUM(work!G28:H28)</f>
        <v>0</v>
      </c>
      <c r="D29" s="46">
        <f>SUM(work!I28:J28)</f>
        <v>41304082</v>
      </c>
      <c r="E29" s="46"/>
      <c r="F29" s="37">
        <f t="shared" si="4"/>
        <v>109665542</v>
      </c>
      <c r="G29" s="46">
        <f>SUM(work_ytd!G28:H28)</f>
        <v>0</v>
      </c>
      <c r="H29" s="46">
        <f>SUM(work_ytd!I28:J28)</f>
        <v>109665542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41304082</v>
      </c>
      <c r="O29" s="121">
        <f t="shared" si="8"/>
        <v>0</v>
      </c>
      <c r="P29" s="121">
        <f t="shared" si="8"/>
        <v>41304082</v>
      </c>
      <c r="Q29" s="189"/>
      <c r="R29" s="187">
        <f t="shared" si="5"/>
        <v>109665542</v>
      </c>
      <c r="S29" s="121">
        <f t="shared" si="6"/>
        <v>0</v>
      </c>
      <c r="T29" s="186">
        <f t="shared" si="7"/>
        <v>109665542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1655474944</v>
      </c>
      <c r="C31" s="39">
        <f>SUM(C8:C29)</f>
        <v>968947490</v>
      </c>
      <c r="D31" s="39">
        <f>SUM(D8:D29)</f>
        <v>686527454</v>
      </c>
      <c r="E31" s="39"/>
      <c r="F31" s="39">
        <f>SUM(F8:F29)</f>
        <v>7840951662</v>
      </c>
      <c r="G31" s="39">
        <f>SUM(G8:G29)</f>
        <v>4118488078</v>
      </c>
      <c r="H31" s="39">
        <f>SUM(H8:H29)</f>
        <v>3722463584</v>
      </c>
      <c r="I31" s="38"/>
      <c r="J31" s="75"/>
      <c r="K31" s="75"/>
      <c r="L31" s="200"/>
      <c r="M31" s="201" t="str">
        <f>A31</f>
        <v>New Jersey</v>
      </c>
      <c r="N31" s="202">
        <f>B31</f>
        <v>1655474944</v>
      </c>
      <c r="O31" s="202">
        <f>C31</f>
        <v>968947490</v>
      </c>
      <c r="P31" s="202">
        <f>D31</f>
        <v>686527454</v>
      </c>
      <c r="Q31" s="203"/>
      <c r="R31" s="201">
        <f t="shared" si="5"/>
        <v>7840951662</v>
      </c>
      <c r="S31" s="202">
        <f t="shared" si="6"/>
        <v>4118488078</v>
      </c>
      <c r="T31" s="204">
        <f t="shared" si="7"/>
        <v>3722463584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1614801047</v>
      </c>
      <c r="O33" s="160">
        <v>764928582</v>
      </c>
      <c r="P33" s="160">
        <v>849872465</v>
      </c>
      <c r="Q33" s="161"/>
      <c r="R33" s="160">
        <v>8744029230</v>
      </c>
      <c r="S33" s="160">
        <v>4721227420</v>
      </c>
      <c r="T33" s="160">
        <v>4022801810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175843358</v>
      </c>
      <c r="G7" s="39">
        <f>SUM(G31:G53)</f>
        <v>38745209</v>
      </c>
      <c r="H7" s="39">
        <f>SUM(H31:H53)</f>
        <v>54798914</v>
      </c>
      <c r="I7" s="39">
        <f>SUM(I31:I53)</f>
        <v>23188798</v>
      </c>
      <c r="J7" s="39">
        <f>SUM(J31:J53)</f>
        <v>59110437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835191608</v>
      </c>
      <c r="G8" s="37">
        <f>SUM(G54:G123)</f>
        <v>195962144</v>
      </c>
      <c r="H8" s="37">
        <f>SUM(H54:H123)</f>
        <v>253012249</v>
      </c>
      <c r="I8" s="37">
        <f>SUM(I54:I123)</f>
        <v>111725849</v>
      </c>
      <c r="J8" s="37">
        <f>SUM(J54:J123)</f>
        <v>274491366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277724967</v>
      </c>
      <c r="G9" s="37">
        <f>SUM(G124:G163)</f>
        <v>44592999</v>
      </c>
      <c r="H9" s="37">
        <f>SUM(H124:H163)</f>
        <v>80485177</v>
      </c>
      <c r="I9" s="37">
        <f>SUM(I124:I163)</f>
        <v>36775614</v>
      </c>
      <c r="J9" s="37">
        <f>SUM(J124:J163)</f>
        <v>115871177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300425508</v>
      </c>
      <c r="G10" s="37">
        <f>SUM(G164:G200)</f>
        <v>35670676</v>
      </c>
      <c r="H10" s="37">
        <f>SUM(H164:H200)</f>
        <v>85557502</v>
      </c>
      <c r="I10" s="37">
        <f>SUM(I164:I200)</f>
        <v>23242654</v>
      </c>
      <c r="J10" s="37">
        <f>SUM(J164:J200)</f>
        <v>155954676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189981556</v>
      </c>
      <c r="G11" s="37">
        <f>SUM(G201:G216)</f>
        <v>108075694</v>
      </c>
      <c r="H11" s="37">
        <f>SUM(H201:H216)</f>
        <v>52319368</v>
      </c>
      <c r="I11" s="37">
        <f>SUM(I201:I216)</f>
        <v>9284863</v>
      </c>
      <c r="J11" s="37">
        <f>SUM(J201:J216)</f>
        <v>20301631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68771442</v>
      </c>
      <c r="G12" s="37">
        <f>SUM(G217:G230)</f>
        <v>1585845</v>
      </c>
      <c r="H12" s="37">
        <f>SUM(H217:H230)</f>
        <v>9829942</v>
      </c>
      <c r="I12" s="37">
        <f>SUM(I217:I230)</f>
        <v>36327356</v>
      </c>
      <c r="J12" s="37">
        <f>SUM(J217:J230)</f>
        <v>21028299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582546985</v>
      </c>
      <c r="G13" s="37">
        <f>SUM(G231:G252)</f>
        <v>184676833</v>
      </c>
      <c r="H13" s="37">
        <f>SUM(H231:H252)</f>
        <v>194017704</v>
      </c>
      <c r="I13" s="37">
        <f>SUM(I231:I252)</f>
        <v>71767431</v>
      </c>
      <c r="J13" s="37">
        <f>SUM(J231:J252)</f>
        <v>132085017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255689100</v>
      </c>
      <c r="G14" s="37">
        <f>SUM(G253:G276)</f>
        <v>38315735</v>
      </c>
      <c r="H14" s="37">
        <f>SUM(H253:H276)</f>
        <v>51772527</v>
      </c>
      <c r="I14" s="37">
        <f>SUM(I253:I276)</f>
        <v>71506557</v>
      </c>
      <c r="J14" s="37">
        <f>SUM(J253:J276)</f>
        <v>94094281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1008417110</v>
      </c>
      <c r="G15" s="37">
        <f>SUM(G277:G288)</f>
        <v>614507231</v>
      </c>
      <c r="H15" s="37">
        <f>SUM(H277:H288)</f>
        <v>171932907</v>
      </c>
      <c r="I15" s="37">
        <f>SUM(I277:I288)</f>
        <v>105472519</v>
      </c>
      <c r="J15" s="37">
        <f>SUM(J277:J288)</f>
        <v>116504453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75317673</v>
      </c>
      <c r="G16" s="37">
        <f>SUM(G289:G314)</f>
        <v>14545238</v>
      </c>
      <c r="H16" s="37">
        <f>SUM(H289:H314)</f>
        <v>31654050</v>
      </c>
      <c r="I16" s="37">
        <f>SUM(I289:I314)</f>
        <v>6181128</v>
      </c>
      <c r="J16" s="37">
        <f>SUM(J289:J314)</f>
        <v>22937257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311615368</v>
      </c>
      <c r="G17" s="37">
        <f>SUM(G315:G327)</f>
        <v>22605105</v>
      </c>
      <c r="H17" s="37">
        <f>SUM(H315:H327)</f>
        <v>78034104</v>
      </c>
      <c r="I17" s="37">
        <f>SUM(I315:I327)</f>
        <v>51651868</v>
      </c>
      <c r="J17" s="37">
        <f>SUM(J315:J327)</f>
        <v>159324291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882729469</v>
      </c>
      <c r="G18" s="37">
        <f>SUM(G328:G352)</f>
        <v>119674469</v>
      </c>
      <c r="H18" s="37">
        <f>SUM(H328:H352)</f>
        <v>142180938</v>
      </c>
      <c r="I18" s="37">
        <f>SUM(I328:I352)</f>
        <v>156502752</v>
      </c>
      <c r="J18" s="37">
        <f>SUM(J328:J352)</f>
        <v>464371310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593284277</v>
      </c>
      <c r="G19" s="37">
        <f>SUM(G353:G405)</f>
        <v>179125865</v>
      </c>
      <c r="H19" s="37">
        <f>SUM(H353:H405)</f>
        <v>187915599</v>
      </c>
      <c r="I19" s="37">
        <f>SUM(I353:I405)</f>
        <v>57142697</v>
      </c>
      <c r="J19" s="37">
        <f>SUM(J353:J405)</f>
        <v>169100116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507874930</v>
      </c>
      <c r="G20" s="37">
        <f>SUM(G406:G444)</f>
        <v>105256862</v>
      </c>
      <c r="H20" s="37">
        <f>SUM(H406:H444)</f>
        <v>144506543</v>
      </c>
      <c r="I20" s="37">
        <f>SUM(I406:I444)</f>
        <v>45678360</v>
      </c>
      <c r="J20" s="37">
        <f>SUM(J406:J444)</f>
        <v>212433165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486260712</v>
      </c>
      <c r="G21" s="37">
        <f>SUM(G445:G477)</f>
        <v>229037729</v>
      </c>
      <c r="H21" s="37">
        <f>SUM(H445:H477)</f>
        <v>158341312</v>
      </c>
      <c r="I21" s="37">
        <f>SUM(I445:I477)</f>
        <v>25231007</v>
      </c>
      <c r="J21" s="37">
        <f>SUM(J445:J477)</f>
        <v>73650664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225587797</v>
      </c>
      <c r="G22" s="37">
        <f>SUM(G478:G493)</f>
        <v>18164966</v>
      </c>
      <c r="H22" s="37">
        <f>SUM(H478:H493)</f>
        <v>64090053</v>
      </c>
      <c r="I22" s="37">
        <f>SUM(I478:I493)</f>
        <v>41662886</v>
      </c>
      <c r="J22" s="37">
        <f>SUM(J478:J493)</f>
        <v>101669892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73729003</v>
      </c>
      <c r="G23" s="37">
        <f>SUM(G494:G508)</f>
        <v>2749810</v>
      </c>
      <c r="H23" s="37">
        <f>SUM(H494:H508)</f>
        <v>8276276</v>
      </c>
      <c r="I23" s="37">
        <f>SUM(I494:I508)</f>
        <v>1790611</v>
      </c>
      <c r="J23" s="37">
        <f>SUM(J494:J508)</f>
        <v>60912306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381445348</v>
      </c>
      <c r="G24" s="37">
        <f>SUM(G509:G529)</f>
        <v>54090550</v>
      </c>
      <c r="H24" s="37">
        <f>SUM(H509:H529)</f>
        <v>85348192</v>
      </c>
      <c r="I24" s="37">
        <f>SUM(I509:I529)</f>
        <v>30098347</v>
      </c>
      <c r="J24" s="37">
        <f>SUM(J509:J529)</f>
        <v>211908259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61659435</v>
      </c>
      <c r="G25" s="37">
        <f>SUM(G530:G553)</f>
        <v>6333523</v>
      </c>
      <c r="H25" s="37">
        <f>SUM(H530:H553)</f>
        <v>31847395</v>
      </c>
      <c r="I25" s="37">
        <f>SUM(I530:I553)</f>
        <v>7006365</v>
      </c>
      <c r="J25" s="37">
        <f>SUM(J530:J553)</f>
        <v>16472152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366687470</v>
      </c>
      <c r="G26" s="37">
        <f>SUM(G554:G574)</f>
        <v>76603897</v>
      </c>
      <c r="H26" s="37">
        <f>SUM(H554:H574)</f>
        <v>124575410</v>
      </c>
      <c r="I26" s="37">
        <f>SUM(I554:I574)</f>
        <v>39796848</v>
      </c>
      <c r="J26" s="37">
        <f>SUM(J554:J574)</f>
        <v>125711315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70503004</v>
      </c>
      <c r="G27" s="37">
        <f>SUM(G575:G597)</f>
        <v>5454138</v>
      </c>
      <c r="H27" s="37">
        <f>SUM(H575:H597)</f>
        <v>12217398</v>
      </c>
      <c r="I27" s="37">
        <f>SUM(I575:I597)</f>
        <v>16897742</v>
      </c>
      <c r="J27" s="37">
        <f>SUM(J575:J597)</f>
        <v>35933726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109665542</v>
      </c>
      <c r="G28" s="37">
        <f>G598</f>
        <v>0</v>
      </c>
      <c r="H28" s="37">
        <f>H598</f>
        <v>0</v>
      </c>
      <c r="I28" s="37">
        <f>I598</f>
        <v>105649890</v>
      </c>
      <c r="J28" s="37">
        <f>J598</f>
        <v>4015652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7840951662</v>
      </c>
      <c r="G29" s="39">
        <f>SUM(G7:G28)</f>
        <v>2095774518</v>
      </c>
      <c r="H29" s="39">
        <f>SUM(H7:H28)</f>
        <v>2022713560</v>
      </c>
      <c r="I29" s="39">
        <f>SUM(I7:I28)</f>
        <v>1074582142</v>
      </c>
      <c r="J29" s="39">
        <f>SUM(J7:J28)</f>
        <v>2647881442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2569481</v>
      </c>
      <c r="G31" s="106">
        <v>294401</v>
      </c>
      <c r="H31" s="106">
        <v>1360338</v>
      </c>
      <c r="I31" s="106">
        <v>770275</v>
      </c>
      <c r="J31" s="106">
        <v>144467</v>
      </c>
      <c r="K31" s="36"/>
      <c r="L31" s="222" t="s">
        <v>2341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26271731</v>
      </c>
      <c r="G32" s="108">
        <v>1122060</v>
      </c>
      <c r="H32" s="108">
        <v>4513035</v>
      </c>
      <c r="I32" s="108">
        <v>660216</v>
      </c>
      <c r="J32" s="108">
        <v>19976420</v>
      </c>
      <c r="K32" s="36"/>
      <c r="L32" s="223" t="s">
        <v>2341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9475686</v>
      </c>
      <c r="G33" s="108">
        <v>3452150</v>
      </c>
      <c r="H33" s="108">
        <v>5753855</v>
      </c>
      <c r="I33" s="108">
        <v>0</v>
      </c>
      <c r="J33" s="108">
        <v>269681</v>
      </c>
      <c r="K33" s="36"/>
      <c r="L33" s="223" t="s">
        <v>2341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1199724</v>
      </c>
      <c r="G34" s="108">
        <v>182500</v>
      </c>
      <c r="H34" s="108">
        <v>799636</v>
      </c>
      <c r="I34" s="108">
        <v>0</v>
      </c>
      <c r="J34" s="108">
        <v>217588</v>
      </c>
      <c r="K34" s="36"/>
      <c r="L34" s="223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13242704</v>
      </c>
      <c r="G35" s="108">
        <v>278650</v>
      </c>
      <c r="H35" s="108">
        <v>849320</v>
      </c>
      <c r="I35" s="108">
        <v>340175</v>
      </c>
      <c r="J35" s="108">
        <v>11774559</v>
      </c>
      <c r="K35" s="36"/>
      <c r="L35" s="223" t="s">
        <v>2348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179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1211753</v>
      </c>
      <c r="G37" s="108">
        <v>94200</v>
      </c>
      <c r="H37" s="108">
        <v>539208</v>
      </c>
      <c r="I37" s="108">
        <v>29000</v>
      </c>
      <c r="J37" s="108">
        <v>549345</v>
      </c>
      <c r="K37" s="36"/>
      <c r="L37" s="223" t="s">
        <v>2341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27998153</v>
      </c>
      <c r="G38" s="108">
        <v>9987867</v>
      </c>
      <c r="H38" s="108">
        <v>7902002</v>
      </c>
      <c r="I38" s="108">
        <v>5364944</v>
      </c>
      <c r="J38" s="108">
        <v>4743340</v>
      </c>
      <c r="K38" s="36"/>
      <c r="L38" s="223" t="s">
        <v>2348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975399</v>
      </c>
      <c r="G39" s="108">
        <v>33600</v>
      </c>
      <c r="H39" s="108">
        <v>502831</v>
      </c>
      <c r="I39" s="108">
        <v>86908</v>
      </c>
      <c r="J39" s="108">
        <v>352060</v>
      </c>
      <c r="K39" s="36"/>
      <c r="L39" s="223" t="s">
        <v>2341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2278992</v>
      </c>
      <c r="G40" s="108">
        <v>0</v>
      </c>
      <c r="H40" s="108">
        <v>71893</v>
      </c>
      <c r="I40" s="108">
        <v>140000</v>
      </c>
      <c r="J40" s="108">
        <v>2067099</v>
      </c>
      <c r="K40" s="36"/>
      <c r="L40" s="223" t="s">
        <v>2341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22511539</v>
      </c>
      <c r="G41" s="108">
        <v>1276600</v>
      </c>
      <c r="H41" s="108">
        <v>5470972</v>
      </c>
      <c r="I41" s="108">
        <v>11039693</v>
      </c>
      <c r="J41" s="108">
        <v>4724274</v>
      </c>
      <c r="K41" s="36"/>
      <c r="L41" s="223" t="s">
        <v>2341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12036254</v>
      </c>
      <c r="G42" s="108">
        <v>1471365</v>
      </c>
      <c r="H42" s="108">
        <v>3867569</v>
      </c>
      <c r="I42" s="108">
        <v>1020885</v>
      </c>
      <c r="J42" s="108">
        <v>5676435</v>
      </c>
      <c r="K42" s="36"/>
      <c r="L42" s="223" t="s">
        <v>2348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5487540</v>
      </c>
      <c r="G43" s="108">
        <v>415680</v>
      </c>
      <c r="H43" s="108">
        <v>2159792</v>
      </c>
      <c r="I43" s="108">
        <v>1003650</v>
      </c>
      <c r="J43" s="108">
        <v>1908418</v>
      </c>
      <c r="K43" s="36"/>
      <c r="L43" s="223" t="s">
        <v>2341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2262349</v>
      </c>
      <c r="G44" s="108">
        <v>651500</v>
      </c>
      <c r="H44" s="108">
        <v>1262854</v>
      </c>
      <c r="I44" s="108">
        <v>59100</v>
      </c>
      <c r="J44" s="108">
        <v>288895</v>
      </c>
      <c r="K44" s="36"/>
      <c r="L44" s="223" t="s">
        <v>2348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7212870</v>
      </c>
      <c r="G45" s="108">
        <v>5577060</v>
      </c>
      <c r="H45" s="108">
        <v>1571100</v>
      </c>
      <c r="I45" s="108">
        <v>0</v>
      </c>
      <c r="J45" s="108">
        <v>64710</v>
      </c>
      <c r="K45" s="36"/>
      <c r="L45" s="223" t="s">
        <v>2341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16916112</v>
      </c>
      <c r="G46" s="108">
        <v>11766627</v>
      </c>
      <c r="H46" s="108">
        <v>5009193</v>
      </c>
      <c r="I46" s="108">
        <v>0</v>
      </c>
      <c r="J46" s="108">
        <v>140292</v>
      </c>
      <c r="K46" s="36"/>
      <c r="L46" s="223" t="s">
        <v>2341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1847259</v>
      </c>
      <c r="G47" s="108">
        <v>537950</v>
      </c>
      <c r="H47" s="108">
        <v>981798</v>
      </c>
      <c r="I47" s="108">
        <v>106867</v>
      </c>
      <c r="J47" s="108">
        <v>220644</v>
      </c>
      <c r="K47" s="36"/>
      <c r="L47" s="223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2566395</v>
      </c>
      <c r="G48" s="108">
        <v>94100</v>
      </c>
      <c r="H48" s="108">
        <v>1551599</v>
      </c>
      <c r="I48" s="108">
        <v>0</v>
      </c>
      <c r="J48" s="108">
        <v>920696</v>
      </c>
      <c r="K48" s="36"/>
      <c r="L48" s="223" t="s">
        <v>2341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3335378</v>
      </c>
      <c r="G49" s="108">
        <v>299500</v>
      </c>
      <c r="H49" s="108">
        <v>2206929</v>
      </c>
      <c r="I49" s="108">
        <v>0</v>
      </c>
      <c r="J49" s="108">
        <v>828949</v>
      </c>
      <c r="K49" s="36"/>
      <c r="L49" s="223" t="s">
        <v>2341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240191</v>
      </c>
      <c r="G50" s="108">
        <v>22250</v>
      </c>
      <c r="H50" s="108">
        <v>200766</v>
      </c>
      <c r="I50" s="108">
        <v>16675</v>
      </c>
      <c r="J50" s="108">
        <v>500</v>
      </c>
      <c r="K50" s="36"/>
      <c r="L50" s="223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6534901</v>
      </c>
      <c r="G51" s="108">
        <v>400725</v>
      </c>
      <c r="H51" s="108">
        <v>2837867</v>
      </c>
      <c r="I51" s="108">
        <v>287500</v>
      </c>
      <c r="J51" s="108">
        <v>3008809</v>
      </c>
      <c r="K51" s="36"/>
      <c r="L51" s="223" t="s">
        <v>2341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9106912</v>
      </c>
      <c r="G52" s="108">
        <v>782900</v>
      </c>
      <c r="H52" s="108">
        <v>4904553</v>
      </c>
      <c r="I52" s="108">
        <v>2240750</v>
      </c>
      <c r="J52" s="108">
        <v>1178709</v>
      </c>
      <c r="K52" s="36"/>
      <c r="L52" s="223" t="s">
        <v>2341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442875</v>
      </c>
      <c r="G53" s="108">
        <v>24</v>
      </c>
      <c r="H53" s="108">
        <v>388404</v>
      </c>
      <c r="I53" s="108">
        <v>0</v>
      </c>
      <c r="J53" s="108">
        <v>54447</v>
      </c>
      <c r="K53" s="36"/>
      <c r="L53" s="223" t="s">
        <v>2348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4820542</v>
      </c>
      <c r="G54" s="108">
        <v>0</v>
      </c>
      <c r="H54" s="108">
        <v>4019106</v>
      </c>
      <c r="I54" s="108">
        <v>0</v>
      </c>
      <c r="J54" s="108">
        <v>801436</v>
      </c>
      <c r="K54" s="36"/>
      <c r="L54" s="223" t="s">
        <v>2348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13222337</v>
      </c>
      <c r="G55" s="108">
        <v>6171275</v>
      </c>
      <c r="H55" s="108">
        <v>1320966</v>
      </c>
      <c r="I55" s="108">
        <v>103500</v>
      </c>
      <c r="J55" s="108">
        <v>5626596</v>
      </c>
      <c r="K55" s="36"/>
      <c r="L55" s="223" t="s">
        <v>2341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5972711</v>
      </c>
      <c r="G56" s="108">
        <v>746250</v>
      </c>
      <c r="H56" s="108">
        <v>5156379</v>
      </c>
      <c r="I56" s="108">
        <v>0</v>
      </c>
      <c r="J56" s="108">
        <v>70082</v>
      </c>
      <c r="K56" s="36"/>
      <c r="L56" s="223" t="s">
        <v>2341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10135339</v>
      </c>
      <c r="G57" s="108">
        <v>0</v>
      </c>
      <c r="H57" s="108">
        <v>1030125</v>
      </c>
      <c r="I57" s="108">
        <v>8502540</v>
      </c>
      <c r="J57" s="108">
        <v>602674</v>
      </c>
      <c r="K57" s="36"/>
      <c r="L57" s="223" t="s">
        <v>2348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7709796</v>
      </c>
      <c r="G58" s="108">
        <v>667000</v>
      </c>
      <c r="H58" s="108">
        <v>642988</v>
      </c>
      <c r="I58" s="108">
        <v>0</v>
      </c>
      <c r="J58" s="108">
        <v>6399808</v>
      </c>
      <c r="K58" s="36"/>
      <c r="L58" s="223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12165511</v>
      </c>
      <c r="G59" s="108">
        <v>6082100</v>
      </c>
      <c r="H59" s="108">
        <v>4745711</v>
      </c>
      <c r="I59" s="108">
        <v>0</v>
      </c>
      <c r="J59" s="108">
        <v>1337700</v>
      </c>
      <c r="K59" s="36"/>
      <c r="L59" s="223" t="s">
        <v>2341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15334231</v>
      </c>
      <c r="G60" s="108">
        <v>4289750</v>
      </c>
      <c r="H60" s="108">
        <v>2932968</v>
      </c>
      <c r="I60" s="108">
        <v>214500</v>
      </c>
      <c r="J60" s="108">
        <v>7897013</v>
      </c>
      <c r="K60" s="36"/>
      <c r="L60" s="223" t="s">
        <v>2341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9549448</v>
      </c>
      <c r="G61" s="108">
        <v>5149200</v>
      </c>
      <c r="H61" s="108">
        <v>3769525</v>
      </c>
      <c r="I61" s="108">
        <v>0</v>
      </c>
      <c r="J61" s="108">
        <v>630723</v>
      </c>
      <c r="K61" s="36"/>
      <c r="L61" s="223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14393302</v>
      </c>
      <c r="G62" s="108">
        <v>7127301</v>
      </c>
      <c r="H62" s="108">
        <v>2871001</v>
      </c>
      <c r="I62" s="108">
        <v>0</v>
      </c>
      <c r="J62" s="108">
        <v>4395000</v>
      </c>
      <c r="K62" s="36"/>
      <c r="L62" s="223" t="s">
        <v>2341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3062393</v>
      </c>
      <c r="G63" s="108">
        <v>200200</v>
      </c>
      <c r="H63" s="108">
        <v>2633212</v>
      </c>
      <c r="I63" s="108">
        <v>0</v>
      </c>
      <c r="J63" s="108">
        <v>228981</v>
      </c>
      <c r="K63" s="36"/>
      <c r="L63" s="223" t="s">
        <v>2341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6145287</v>
      </c>
      <c r="G64" s="108">
        <v>408000</v>
      </c>
      <c r="H64" s="108">
        <v>4117250</v>
      </c>
      <c r="I64" s="108">
        <v>20000</v>
      </c>
      <c r="J64" s="108">
        <v>1600037</v>
      </c>
      <c r="K64" s="36"/>
      <c r="L64" s="223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2669841</v>
      </c>
      <c r="G65" s="108">
        <v>333400</v>
      </c>
      <c r="H65" s="108">
        <v>750541</v>
      </c>
      <c r="I65" s="108">
        <v>237901</v>
      </c>
      <c r="J65" s="108">
        <v>1347999</v>
      </c>
      <c r="K65" s="36"/>
      <c r="L65" s="223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57722316</v>
      </c>
      <c r="G66" s="108">
        <v>53233250</v>
      </c>
      <c r="H66" s="108">
        <v>2789119</v>
      </c>
      <c r="I66" s="108">
        <v>497440</v>
      </c>
      <c r="J66" s="108">
        <v>1202507</v>
      </c>
      <c r="K66" s="36"/>
      <c r="L66" s="223" t="s">
        <v>2341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4239526</v>
      </c>
      <c r="G67" s="108">
        <v>389000</v>
      </c>
      <c r="H67" s="108">
        <v>2403334</v>
      </c>
      <c r="I67" s="108">
        <v>166750</v>
      </c>
      <c r="J67" s="108">
        <v>1280442</v>
      </c>
      <c r="K67" s="36"/>
      <c r="L67" s="223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14353629</v>
      </c>
      <c r="G68" s="108">
        <v>3883000</v>
      </c>
      <c r="H68" s="108">
        <v>2104810</v>
      </c>
      <c r="I68" s="108">
        <v>2638000</v>
      </c>
      <c r="J68" s="108">
        <v>5727819</v>
      </c>
      <c r="K68" s="36"/>
      <c r="L68" s="223" t="s">
        <v>2341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7936034</v>
      </c>
      <c r="G69" s="108">
        <v>2469700</v>
      </c>
      <c r="H69" s="108">
        <v>1607873</v>
      </c>
      <c r="I69" s="108">
        <v>0</v>
      </c>
      <c r="J69" s="108">
        <v>3858461</v>
      </c>
      <c r="K69" s="36"/>
      <c r="L69" s="223" t="s">
        <v>2348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12784768</v>
      </c>
      <c r="G70" s="108">
        <v>1054540</v>
      </c>
      <c r="H70" s="108">
        <v>8239318</v>
      </c>
      <c r="I70" s="108">
        <v>526107</v>
      </c>
      <c r="J70" s="108">
        <v>2964803</v>
      </c>
      <c r="K70" s="36"/>
      <c r="L70" s="223" t="s">
        <v>2341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4397168</v>
      </c>
      <c r="G71" s="108">
        <v>2006001</v>
      </c>
      <c r="H71" s="108">
        <v>739624</v>
      </c>
      <c r="I71" s="108">
        <v>24000</v>
      </c>
      <c r="J71" s="108">
        <v>1627543</v>
      </c>
      <c r="K71" s="36"/>
      <c r="L71" s="223" t="s">
        <v>2341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58390176</v>
      </c>
      <c r="G72" s="108">
        <v>7905204</v>
      </c>
      <c r="H72" s="108">
        <v>20988117</v>
      </c>
      <c r="I72" s="108">
        <v>26610501</v>
      </c>
      <c r="J72" s="108">
        <v>2886354</v>
      </c>
      <c r="K72" s="36"/>
      <c r="L72" s="223" t="s">
        <v>2341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13685279</v>
      </c>
      <c r="G73" s="108">
        <v>6506650</v>
      </c>
      <c r="H73" s="108">
        <v>3893694</v>
      </c>
      <c r="I73" s="108">
        <v>334700</v>
      </c>
      <c r="J73" s="108">
        <v>2950235</v>
      </c>
      <c r="K73" s="36"/>
      <c r="L73" s="223" t="s">
        <v>2341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10811308</v>
      </c>
      <c r="G74" s="108">
        <v>7163420</v>
      </c>
      <c r="H74" s="108">
        <v>2242688</v>
      </c>
      <c r="I74" s="108">
        <v>84300</v>
      </c>
      <c r="J74" s="108">
        <v>1320900</v>
      </c>
      <c r="K74" s="36"/>
      <c r="L74" s="223" t="s">
        <v>2348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9698642</v>
      </c>
      <c r="G75" s="108">
        <v>2688900</v>
      </c>
      <c r="H75" s="108">
        <v>5569582</v>
      </c>
      <c r="I75" s="108">
        <v>0</v>
      </c>
      <c r="J75" s="108">
        <v>1440160</v>
      </c>
      <c r="K75" s="36"/>
      <c r="L75" s="223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3" t="s">
        <v>2348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2454191</v>
      </c>
      <c r="G77" s="108">
        <v>882451</v>
      </c>
      <c r="H77" s="108">
        <v>1520540</v>
      </c>
      <c r="I77" s="108">
        <v>0</v>
      </c>
      <c r="J77" s="108">
        <v>51200</v>
      </c>
      <c r="K77" s="36"/>
      <c r="L77" s="223" t="s">
        <v>2341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179" t="s">
        <v>2321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2027682</v>
      </c>
      <c r="G79" s="108">
        <v>882200</v>
      </c>
      <c r="H79" s="108">
        <v>1025458</v>
      </c>
      <c r="I79" s="108">
        <v>61875</v>
      </c>
      <c r="J79" s="108">
        <v>58149</v>
      </c>
      <c r="K79" s="36"/>
      <c r="L79" s="223" t="s">
        <v>2341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5270822</v>
      </c>
      <c r="G80" s="108">
        <v>786000</v>
      </c>
      <c r="H80" s="108">
        <v>2470426</v>
      </c>
      <c r="I80" s="108">
        <v>50000</v>
      </c>
      <c r="J80" s="108">
        <v>1964396</v>
      </c>
      <c r="K80" s="36"/>
      <c r="L80" s="223" t="s">
        <v>2348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4301185</v>
      </c>
      <c r="G81" s="108">
        <v>991303</v>
      </c>
      <c r="H81" s="108">
        <v>3065287</v>
      </c>
      <c r="I81" s="108">
        <v>0</v>
      </c>
      <c r="J81" s="108">
        <v>244595</v>
      </c>
      <c r="K81" s="36"/>
      <c r="L81" s="223" t="s">
        <v>2341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3691463</v>
      </c>
      <c r="G82" s="108">
        <v>280000</v>
      </c>
      <c r="H82" s="108">
        <v>3205623</v>
      </c>
      <c r="I82" s="108">
        <v>0</v>
      </c>
      <c r="J82" s="108">
        <v>205840</v>
      </c>
      <c r="K82" s="36"/>
      <c r="L82" s="223" t="s">
        <v>2341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2892220</v>
      </c>
      <c r="G83" s="108">
        <v>541901</v>
      </c>
      <c r="H83" s="108">
        <v>987326</v>
      </c>
      <c r="I83" s="108">
        <v>0</v>
      </c>
      <c r="J83" s="108">
        <v>1362993</v>
      </c>
      <c r="K83" s="36"/>
      <c r="L83" s="223" t="s">
        <v>2348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3771706</v>
      </c>
      <c r="G84" s="108">
        <v>392950</v>
      </c>
      <c r="H84" s="108">
        <v>2041869</v>
      </c>
      <c r="I84" s="108">
        <v>0</v>
      </c>
      <c r="J84" s="108">
        <v>1336887</v>
      </c>
      <c r="K84" s="36"/>
      <c r="L84" s="223" t="s">
        <v>2341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7077191</v>
      </c>
      <c r="G85" s="108">
        <v>968400</v>
      </c>
      <c r="H85" s="108">
        <v>3559238</v>
      </c>
      <c r="I85" s="108">
        <v>18500</v>
      </c>
      <c r="J85" s="108">
        <v>2531053</v>
      </c>
      <c r="K85" s="36"/>
      <c r="L85" s="223" t="s">
        <v>2341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17522460</v>
      </c>
      <c r="G86" s="108">
        <v>1216904</v>
      </c>
      <c r="H86" s="108">
        <v>13509351</v>
      </c>
      <c r="I86" s="108">
        <v>884287</v>
      </c>
      <c r="J86" s="108">
        <v>1911918</v>
      </c>
      <c r="K86" s="36"/>
      <c r="L86" s="223" t="s">
        <v>2341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4005225</v>
      </c>
      <c r="G87" s="108">
        <v>376100</v>
      </c>
      <c r="H87" s="108">
        <v>2385315</v>
      </c>
      <c r="I87" s="108">
        <v>0</v>
      </c>
      <c r="J87" s="108">
        <v>1243810</v>
      </c>
      <c r="K87" s="36"/>
      <c r="L87" s="223" t="s">
        <v>2348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3387672</v>
      </c>
      <c r="G88" s="108">
        <v>307750</v>
      </c>
      <c r="H88" s="108">
        <v>1750222</v>
      </c>
      <c r="I88" s="108">
        <v>94001</v>
      </c>
      <c r="J88" s="108">
        <v>1235699</v>
      </c>
      <c r="K88" s="36"/>
      <c r="L88" s="223" t="s">
        <v>2341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46443227</v>
      </c>
      <c r="G89" s="108">
        <v>527000</v>
      </c>
      <c r="H89" s="108">
        <v>4353893</v>
      </c>
      <c r="I89" s="108">
        <v>35595500</v>
      </c>
      <c r="J89" s="108">
        <v>5966834</v>
      </c>
      <c r="K89" s="36"/>
      <c r="L89" s="223" t="s">
        <v>2341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4757947</v>
      </c>
      <c r="G90" s="108">
        <v>0</v>
      </c>
      <c r="H90" s="108">
        <v>650116</v>
      </c>
      <c r="I90" s="108">
        <v>0</v>
      </c>
      <c r="J90" s="108">
        <v>4107831</v>
      </c>
      <c r="K90" s="36"/>
      <c r="L90" s="223" t="s">
        <v>2341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9631464</v>
      </c>
      <c r="G91" s="108">
        <v>5625460</v>
      </c>
      <c r="H91" s="108">
        <v>3611779</v>
      </c>
      <c r="I91" s="108">
        <v>97500</v>
      </c>
      <c r="J91" s="108">
        <v>296725</v>
      </c>
      <c r="K91" s="36"/>
      <c r="L91" s="223" t="s">
        <v>2348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14490353</v>
      </c>
      <c r="G92" s="108">
        <v>69000</v>
      </c>
      <c r="H92" s="108">
        <v>2471524</v>
      </c>
      <c r="I92" s="108">
        <v>11328141</v>
      </c>
      <c r="J92" s="108">
        <v>621688</v>
      </c>
      <c r="K92" s="36"/>
      <c r="L92" s="223" t="s">
        <v>2341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3449615</v>
      </c>
      <c r="G93" s="108">
        <v>0</v>
      </c>
      <c r="H93" s="108">
        <v>687977</v>
      </c>
      <c r="I93" s="108">
        <v>0</v>
      </c>
      <c r="J93" s="108">
        <v>2761638</v>
      </c>
      <c r="K93" s="36"/>
      <c r="L93" s="223" t="s">
        <v>2341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7511269</v>
      </c>
      <c r="G94" s="108">
        <v>735900</v>
      </c>
      <c r="H94" s="108">
        <v>1575369</v>
      </c>
      <c r="I94" s="108">
        <v>5000000</v>
      </c>
      <c r="J94" s="108">
        <v>200000</v>
      </c>
      <c r="K94" s="36"/>
      <c r="L94" s="223" t="s">
        <v>2340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7150363</v>
      </c>
      <c r="G95" s="108">
        <v>878430</v>
      </c>
      <c r="H95" s="108">
        <v>3018067</v>
      </c>
      <c r="I95" s="108">
        <v>0</v>
      </c>
      <c r="J95" s="108">
        <v>3253866</v>
      </c>
      <c r="K95" s="36"/>
      <c r="L95" s="223" t="s">
        <v>2341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5581478</v>
      </c>
      <c r="G96" s="108">
        <v>1361400</v>
      </c>
      <c r="H96" s="108">
        <v>1771248</v>
      </c>
      <c r="I96" s="108">
        <v>0</v>
      </c>
      <c r="J96" s="108">
        <v>2448830</v>
      </c>
      <c r="K96" s="36"/>
      <c r="L96" s="223" t="s">
        <v>2348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5020781</v>
      </c>
      <c r="G97" s="108">
        <v>336800</v>
      </c>
      <c r="H97" s="108">
        <v>4313016</v>
      </c>
      <c r="I97" s="108">
        <v>0</v>
      </c>
      <c r="J97" s="108">
        <v>370965</v>
      </c>
      <c r="K97" s="36"/>
      <c r="L97" s="223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15723417</v>
      </c>
      <c r="G98" s="108">
        <v>12683870</v>
      </c>
      <c r="H98" s="108">
        <v>1561682</v>
      </c>
      <c r="I98" s="108">
        <v>288000</v>
      </c>
      <c r="J98" s="108">
        <v>1189865</v>
      </c>
      <c r="K98" s="36"/>
      <c r="L98" s="223" t="s">
        <v>2341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86697727</v>
      </c>
      <c r="G99" s="108">
        <v>6556700</v>
      </c>
      <c r="H99" s="108">
        <v>6234760</v>
      </c>
      <c r="I99" s="108">
        <v>972700</v>
      </c>
      <c r="J99" s="108">
        <v>72933567</v>
      </c>
      <c r="K99" s="36"/>
      <c r="L99" s="223" t="s">
        <v>2341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7957633</v>
      </c>
      <c r="G100" s="108">
        <v>563000</v>
      </c>
      <c r="H100" s="108">
        <v>2855809</v>
      </c>
      <c r="I100" s="108">
        <v>4300000</v>
      </c>
      <c r="J100" s="108">
        <v>238824</v>
      </c>
      <c r="K100" s="36"/>
      <c r="L100" s="223" t="s">
        <v>2341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9229792</v>
      </c>
      <c r="G101" s="108">
        <v>450100</v>
      </c>
      <c r="H101" s="108">
        <v>5422356</v>
      </c>
      <c r="I101" s="108">
        <v>287000</v>
      </c>
      <c r="J101" s="108">
        <v>3070336</v>
      </c>
      <c r="K101" s="36"/>
      <c r="L101" s="223" t="s">
        <v>2341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11430834</v>
      </c>
      <c r="G102" s="108">
        <v>3723994</v>
      </c>
      <c r="H102" s="108">
        <v>1346593</v>
      </c>
      <c r="I102" s="108">
        <v>0</v>
      </c>
      <c r="J102" s="108">
        <v>6360247</v>
      </c>
      <c r="K102" s="36"/>
      <c r="L102" s="223" t="s">
        <v>2341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3679827</v>
      </c>
      <c r="G103" s="108">
        <v>0</v>
      </c>
      <c r="H103" s="108">
        <v>1683567</v>
      </c>
      <c r="I103" s="108">
        <v>0</v>
      </c>
      <c r="J103" s="108">
        <v>1996260</v>
      </c>
      <c r="K103" s="36"/>
      <c r="L103" s="223" t="s">
        <v>2341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26068696</v>
      </c>
      <c r="G104" s="108">
        <v>2094340</v>
      </c>
      <c r="H104" s="108">
        <v>13414034</v>
      </c>
      <c r="I104" s="108">
        <v>262600</v>
      </c>
      <c r="J104" s="108">
        <v>10297722</v>
      </c>
      <c r="K104" s="36"/>
      <c r="L104" s="223" t="s">
        <v>2341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7462250</v>
      </c>
      <c r="G105" s="108">
        <v>1039000</v>
      </c>
      <c r="H105" s="108">
        <v>3891895</v>
      </c>
      <c r="I105" s="108">
        <v>745000</v>
      </c>
      <c r="J105" s="108">
        <v>1786355</v>
      </c>
      <c r="K105" s="36"/>
      <c r="L105" s="223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5535213</v>
      </c>
      <c r="G106" s="108">
        <v>440590</v>
      </c>
      <c r="H106" s="108">
        <v>3391861</v>
      </c>
      <c r="I106" s="108">
        <v>0</v>
      </c>
      <c r="J106" s="108">
        <v>1702762</v>
      </c>
      <c r="K106" s="36"/>
      <c r="L106" s="223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3759119</v>
      </c>
      <c r="G107" s="108">
        <v>0</v>
      </c>
      <c r="H107" s="108">
        <v>925265</v>
      </c>
      <c r="I107" s="108">
        <v>0</v>
      </c>
      <c r="J107" s="108">
        <v>2833854</v>
      </c>
      <c r="K107" s="36"/>
      <c r="L107" s="223" t="s">
        <v>2341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3082049</v>
      </c>
      <c r="G108" s="108">
        <v>1135000</v>
      </c>
      <c r="H108" s="108">
        <v>619249</v>
      </c>
      <c r="I108" s="108">
        <v>0</v>
      </c>
      <c r="J108" s="108">
        <v>1327800</v>
      </c>
      <c r="K108" s="36"/>
      <c r="L108" s="223" t="s">
        <v>2341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11824151</v>
      </c>
      <c r="G109" s="108">
        <v>50800</v>
      </c>
      <c r="H109" s="108">
        <v>7060593</v>
      </c>
      <c r="I109" s="108">
        <v>112800</v>
      </c>
      <c r="J109" s="108">
        <v>4599958</v>
      </c>
      <c r="K109" s="36"/>
      <c r="L109" s="223" t="s">
        <v>2341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4273291</v>
      </c>
      <c r="G110" s="108">
        <v>1500</v>
      </c>
      <c r="H110" s="108">
        <v>1961192</v>
      </c>
      <c r="I110" s="108">
        <v>27801</v>
      </c>
      <c r="J110" s="108">
        <v>2282798</v>
      </c>
      <c r="K110" s="36"/>
      <c r="L110" s="223" t="s">
        <v>2341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9236980</v>
      </c>
      <c r="G111" s="108">
        <v>2435446</v>
      </c>
      <c r="H111" s="108">
        <v>5561572</v>
      </c>
      <c r="I111" s="108">
        <v>17000</v>
      </c>
      <c r="J111" s="108">
        <v>1222962</v>
      </c>
      <c r="K111" s="36"/>
      <c r="L111" s="223" t="s">
        <v>2341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2878711</v>
      </c>
      <c r="G112" s="108">
        <v>0</v>
      </c>
      <c r="H112" s="108">
        <v>148224</v>
      </c>
      <c r="I112" s="108">
        <v>0</v>
      </c>
      <c r="J112" s="108">
        <v>2730487</v>
      </c>
      <c r="K112" s="36"/>
      <c r="L112" s="223" t="s">
        <v>2341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21190065</v>
      </c>
      <c r="G113" s="108">
        <v>3452332</v>
      </c>
      <c r="H113" s="108">
        <v>12673792</v>
      </c>
      <c r="I113" s="108">
        <v>1002200</v>
      </c>
      <c r="J113" s="108">
        <v>4061741</v>
      </c>
      <c r="K113" s="36"/>
      <c r="L113" s="223" t="s">
        <v>2341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18470593</v>
      </c>
      <c r="G114" s="108">
        <v>7478900</v>
      </c>
      <c r="H114" s="108">
        <v>7594760</v>
      </c>
      <c r="I114" s="108">
        <v>217677</v>
      </c>
      <c r="J114" s="108">
        <v>3179256</v>
      </c>
      <c r="K114" s="36"/>
      <c r="L114" s="223" t="s">
        <v>2348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13329773</v>
      </c>
      <c r="G115" s="108">
        <v>0</v>
      </c>
      <c r="H115" s="108">
        <v>0</v>
      </c>
      <c r="I115" s="108">
        <v>28000</v>
      </c>
      <c r="J115" s="108">
        <v>13301773</v>
      </c>
      <c r="K115" s="36"/>
      <c r="L115" s="223" t="s">
        <v>2341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7920904</v>
      </c>
      <c r="G116" s="108">
        <v>2167353</v>
      </c>
      <c r="H116" s="108">
        <v>5669451</v>
      </c>
      <c r="I116" s="108">
        <v>0</v>
      </c>
      <c r="J116" s="108">
        <v>84100</v>
      </c>
      <c r="K116" s="36"/>
      <c r="L116" s="223" t="s">
        <v>2341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3254563</v>
      </c>
      <c r="G117" s="108">
        <v>0</v>
      </c>
      <c r="H117" s="108">
        <v>2509730</v>
      </c>
      <c r="I117" s="108">
        <v>0</v>
      </c>
      <c r="J117" s="108">
        <v>744833</v>
      </c>
      <c r="K117" s="36"/>
      <c r="L117" s="223" t="s">
        <v>2341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1165513</v>
      </c>
      <c r="G118" s="108">
        <v>0</v>
      </c>
      <c r="H118" s="108">
        <v>1157213</v>
      </c>
      <c r="I118" s="108">
        <v>0</v>
      </c>
      <c r="J118" s="108">
        <v>8300</v>
      </c>
      <c r="K118" s="36"/>
      <c r="L118" s="223" t="s">
        <v>2341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5469905</v>
      </c>
      <c r="G119" s="108">
        <v>1446600</v>
      </c>
      <c r="H119" s="108">
        <v>3975005</v>
      </c>
      <c r="I119" s="108">
        <v>0</v>
      </c>
      <c r="J119" s="108">
        <v>48300</v>
      </c>
      <c r="K119" s="36"/>
      <c r="L119" s="223" t="s">
        <v>2348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7762965</v>
      </c>
      <c r="G120" s="108">
        <v>3536400</v>
      </c>
      <c r="H120" s="108">
        <v>2461022</v>
      </c>
      <c r="I120" s="108">
        <v>467744</v>
      </c>
      <c r="J120" s="108">
        <v>1297799</v>
      </c>
      <c r="K120" s="36"/>
      <c r="L120" s="223" t="s">
        <v>2341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7499242</v>
      </c>
      <c r="G121" s="108">
        <v>2837223</v>
      </c>
      <c r="H121" s="108">
        <v>3366346</v>
      </c>
      <c r="I121" s="108">
        <v>0</v>
      </c>
      <c r="J121" s="108">
        <v>1295673</v>
      </c>
      <c r="K121" s="36"/>
      <c r="L121" s="223" t="s">
        <v>2341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12993477</v>
      </c>
      <c r="G122" s="108">
        <v>2282106</v>
      </c>
      <c r="H122" s="108">
        <v>460024</v>
      </c>
      <c r="I122" s="108">
        <v>8415034</v>
      </c>
      <c r="J122" s="108">
        <v>1836313</v>
      </c>
      <c r="K122" s="36"/>
      <c r="L122" s="223" t="s">
        <v>2341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15549866</v>
      </c>
      <c r="G123" s="108">
        <v>4834900</v>
      </c>
      <c r="H123" s="108">
        <v>6871860</v>
      </c>
      <c r="I123" s="108">
        <v>177700</v>
      </c>
      <c r="J123" s="108">
        <v>3665406</v>
      </c>
      <c r="K123" s="36"/>
      <c r="L123" s="223" t="s">
        <v>2341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441542</v>
      </c>
      <c r="G124" s="108">
        <v>7300</v>
      </c>
      <c r="H124" s="108">
        <v>412957</v>
      </c>
      <c r="I124" s="108">
        <v>0</v>
      </c>
      <c r="J124" s="108">
        <v>21285</v>
      </c>
      <c r="K124" s="36"/>
      <c r="L124" s="223" t="s">
        <v>2341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628714</v>
      </c>
      <c r="G125" s="108">
        <v>0</v>
      </c>
      <c r="H125" s="108">
        <v>440835</v>
      </c>
      <c r="I125" s="108">
        <v>167768</v>
      </c>
      <c r="J125" s="108">
        <v>20111</v>
      </c>
      <c r="K125" s="36"/>
      <c r="L125" s="223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3523541</v>
      </c>
      <c r="G126" s="108">
        <v>0</v>
      </c>
      <c r="H126" s="108">
        <v>532035</v>
      </c>
      <c r="I126" s="108">
        <v>2722955</v>
      </c>
      <c r="J126" s="108">
        <v>268551</v>
      </c>
      <c r="K126" s="36"/>
      <c r="L126" s="223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3" t="s">
        <v>2348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179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19407348</v>
      </c>
      <c r="G129" s="108">
        <v>6314101</v>
      </c>
      <c r="H129" s="108">
        <v>3497118</v>
      </c>
      <c r="I129" s="108">
        <v>3787295</v>
      </c>
      <c r="J129" s="108">
        <v>5808834</v>
      </c>
      <c r="K129" s="36"/>
      <c r="L129" s="223" t="s">
        <v>2348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11072498</v>
      </c>
      <c r="G130" s="108">
        <v>5571999</v>
      </c>
      <c r="H130" s="108">
        <v>906937</v>
      </c>
      <c r="I130" s="108">
        <v>4480528</v>
      </c>
      <c r="J130" s="108">
        <v>113034</v>
      </c>
      <c r="K130" s="36"/>
      <c r="L130" s="223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23507689</v>
      </c>
      <c r="G131" s="108">
        <v>328000</v>
      </c>
      <c r="H131" s="108">
        <v>3282421</v>
      </c>
      <c r="I131" s="108">
        <v>270850</v>
      </c>
      <c r="J131" s="108">
        <v>19626418</v>
      </c>
      <c r="K131" s="36"/>
      <c r="L131" s="223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1565897</v>
      </c>
      <c r="G132" s="108">
        <v>406500</v>
      </c>
      <c r="H132" s="108">
        <v>683185</v>
      </c>
      <c r="I132" s="108">
        <v>0</v>
      </c>
      <c r="J132" s="108">
        <v>476212</v>
      </c>
      <c r="K132" s="36"/>
      <c r="L132" s="223" t="s">
        <v>2348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8206866</v>
      </c>
      <c r="G133" s="108">
        <v>1631511</v>
      </c>
      <c r="H133" s="108">
        <v>2436072</v>
      </c>
      <c r="I133" s="108">
        <v>900</v>
      </c>
      <c r="J133" s="108">
        <v>4138383</v>
      </c>
      <c r="K133" s="36"/>
      <c r="L133" s="223" t="s">
        <v>2341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4584198</v>
      </c>
      <c r="G134" s="108">
        <v>2378989</v>
      </c>
      <c r="H134" s="108">
        <v>1358594</v>
      </c>
      <c r="I134" s="108">
        <v>668400</v>
      </c>
      <c r="J134" s="108">
        <v>178215</v>
      </c>
      <c r="K134" s="36"/>
      <c r="L134" s="223" t="s">
        <v>2341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9578681</v>
      </c>
      <c r="G135" s="108">
        <v>3239730</v>
      </c>
      <c r="H135" s="108">
        <v>1570057</v>
      </c>
      <c r="I135" s="108">
        <v>0</v>
      </c>
      <c r="J135" s="108">
        <v>4768894</v>
      </c>
      <c r="K135" s="36"/>
      <c r="L135" s="223" t="s">
        <v>2341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32251927</v>
      </c>
      <c r="G136" s="108">
        <v>4646572</v>
      </c>
      <c r="H136" s="108">
        <v>1282872</v>
      </c>
      <c r="I136" s="108">
        <v>3028434</v>
      </c>
      <c r="J136" s="108">
        <v>23294049</v>
      </c>
      <c r="K136" s="36"/>
      <c r="L136" s="223" t="s">
        <v>2348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470650</v>
      </c>
      <c r="G137" s="108">
        <v>330000</v>
      </c>
      <c r="H137" s="108">
        <v>136850</v>
      </c>
      <c r="I137" s="108">
        <v>0</v>
      </c>
      <c r="J137" s="108">
        <v>3800</v>
      </c>
      <c r="K137" s="36"/>
      <c r="L137" s="223" t="s">
        <v>2348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16021013</v>
      </c>
      <c r="G138" s="108">
        <v>17900</v>
      </c>
      <c r="H138" s="108">
        <v>2655120</v>
      </c>
      <c r="I138" s="108">
        <v>1033104</v>
      </c>
      <c r="J138" s="108">
        <v>12314889</v>
      </c>
      <c r="K138" s="36"/>
      <c r="L138" s="223" t="s">
        <v>2321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2885738</v>
      </c>
      <c r="G139" s="108">
        <v>187224</v>
      </c>
      <c r="H139" s="108">
        <v>1596340</v>
      </c>
      <c r="I139" s="108">
        <v>57120</v>
      </c>
      <c r="J139" s="108">
        <v>1045054</v>
      </c>
      <c r="K139" s="36"/>
      <c r="L139" s="223" t="s">
        <v>2341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6850654</v>
      </c>
      <c r="G140" s="108">
        <v>1127959</v>
      </c>
      <c r="H140" s="108">
        <v>4307711</v>
      </c>
      <c r="I140" s="108">
        <v>95300</v>
      </c>
      <c r="J140" s="108">
        <v>1319684</v>
      </c>
      <c r="K140" s="36"/>
      <c r="L140" s="223" t="s">
        <v>2341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4168891</v>
      </c>
      <c r="G141" s="108">
        <v>1240066</v>
      </c>
      <c r="H141" s="108">
        <v>2085863</v>
      </c>
      <c r="I141" s="108">
        <v>31800</v>
      </c>
      <c r="J141" s="108">
        <v>811162</v>
      </c>
      <c r="K141" s="36"/>
      <c r="L141" s="223" t="s">
        <v>2348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6028557</v>
      </c>
      <c r="G142" s="108">
        <v>545813</v>
      </c>
      <c r="H142" s="108">
        <v>1965231</v>
      </c>
      <c r="I142" s="108">
        <v>0</v>
      </c>
      <c r="J142" s="108">
        <v>3517513</v>
      </c>
      <c r="K142" s="36"/>
      <c r="L142" s="223" t="s">
        <v>2341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23038210</v>
      </c>
      <c r="G143" s="108">
        <v>7484103</v>
      </c>
      <c r="H143" s="108">
        <v>9279815</v>
      </c>
      <c r="I143" s="108">
        <v>3759364</v>
      </c>
      <c r="J143" s="108">
        <v>2514928</v>
      </c>
      <c r="K143" s="36"/>
      <c r="L143" s="223" t="s">
        <v>2341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1288122</v>
      </c>
      <c r="G144" s="108">
        <v>0</v>
      </c>
      <c r="H144" s="108">
        <v>1288122</v>
      </c>
      <c r="I144" s="108">
        <v>0</v>
      </c>
      <c r="J144" s="108">
        <v>0</v>
      </c>
      <c r="K144" s="36"/>
      <c r="L144" s="223" t="s">
        <v>2348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179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3304205</v>
      </c>
      <c r="G146" s="108">
        <v>135500</v>
      </c>
      <c r="H146" s="108">
        <v>1439276</v>
      </c>
      <c r="I146" s="108">
        <v>0</v>
      </c>
      <c r="J146" s="108">
        <v>1729429</v>
      </c>
      <c r="K146" s="36"/>
      <c r="L146" s="223" t="s">
        <v>2348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27258005</v>
      </c>
      <c r="G147" s="108">
        <v>305375</v>
      </c>
      <c r="H147" s="108">
        <v>8572873</v>
      </c>
      <c r="I147" s="108">
        <v>2181319</v>
      </c>
      <c r="J147" s="108">
        <v>16198438</v>
      </c>
      <c r="K147" s="36"/>
      <c r="L147" s="223" t="s">
        <v>2348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391351</v>
      </c>
      <c r="G148" s="108">
        <v>249100</v>
      </c>
      <c r="H148" s="108">
        <v>66826</v>
      </c>
      <c r="I148" s="108">
        <v>53000</v>
      </c>
      <c r="J148" s="108">
        <v>22425</v>
      </c>
      <c r="K148" s="36"/>
      <c r="L148" s="223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1801886</v>
      </c>
      <c r="G149" s="108">
        <v>435300</v>
      </c>
      <c r="H149" s="108">
        <v>638064</v>
      </c>
      <c r="I149" s="108">
        <v>298500</v>
      </c>
      <c r="J149" s="108">
        <v>430022</v>
      </c>
      <c r="K149" s="36"/>
      <c r="L149" s="223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1228111</v>
      </c>
      <c r="G150" s="108">
        <v>22967</v>
      </c>
      <c r="H150" s="108">
        <v>889530</v>
      </c>
      <c r="I150" s="108">
        <v>0</v>
      </c>
      <c r="J150" s="108">
        <v>315614</v>
      </c>
      <c r="K150" s="36"/>
      <c r="L150" s="223" t="s">
        <v>2341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379802</v>
      </c>
      <c r="G151" s="108">
        <v>0</v>
      </c>
      <c r="H151" s="108">
        <v>242852</v>
      </c>
      <c r="I151" s="108">
        <v>28000</v>
      </c>
      <c r="J151" s="108">
        <v>108950</v>
      </c>
      <c r="K151" s="36"/>
      <c r="L151" s="223" t="s">
        <v>2341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18550297</v>
      </c>
      <c r="G152" s="108">
        <v>31650</v>
      </c>
      <c r="H152" s="108">
        <v>3624538</v>
      </c>
      <c r="I152" s="108">
        <v>9472718</v>
      </c>
      <c r="J152" s="108">
        <v>5421391</v>
      </c>
      <c r="K152" s="63"/>
      <c r="L152" s="223" t="s">
        <v>2341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1166668</v>
      </c>
      <c r="G153" s="108">
        <v>0</v>
      </c>
      <c r="H153" s="108">
        <v>1133903</v>
      </c>
      <c r="I153" s="108">
        <v>0</v>
      </c>
      <c r="J153" s="108">
        <v>32765</v>
      </c>
      <c r="K153" s="36"/>
      <c r="L153" s="223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477643</v>
      </c>
      <c r="G154" s="108">
        <v>0</v>
      </c>
      <c r="H154" s="108">
        <v>427233</v>
      </c>
      <c r="I154" s="108">
        <v>39300</v>
      </c>
      <c r="J154" s="108">
        <v>11110</v>
      </c>
      <c r="K154" s="36"/>
      <c r="L154" s="223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1175689</v>
      </c>
      <c r="G155" s="108">
        <v>22290</v>
      </c>
      <c r="H155" s="108">
        <v>852281</v>
      </c>
      <c r="I155" s="108">
        <v>65199</v>
      </c>
      <c r="J155" s="108">
        <v>235919</v>
      </c>
      <c r="K155" s="36"/>
      <c r="L155" s="223" t="s">
        <v>2348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3185797</v>
      </c>
      <c r="G156" s="108">
        <v>31000</v>
      </c>
      <c r="H156" s="108">
        <v>2772667</v>
      </c>
      <c r="I156" s="108">
        <v>73313</v>
      </c>
      <c r="J156" s="108">
        <v>308817</v>
      </c>
      <c r="K156" s="36"/>
      <c r="L156" s="223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1472058</v>
      </c>
      <c r="G157" s="108">
        <v>220700</v>
      </c>
      <c r="H157" s="108">
        <v>498508</v>
      </c>
      <c r="I157" s="108">
        <v>490801</v>
      </c>
      <c r="J157" s="108">
        <v>262049</v>
      </c>
      <c r="K157" s="36"/>
      <c r="L157" s="223" t="s">
        <v>2348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3438235</v>
      </c>
      <c r="G158" s="108">
        <v>321150</v>
      </c>
      <c r="H158" s="108">
        <v>1187740</v>
      </c>
      <c r="I158" s="108">
        <v>143880</v>
      </c>
      <c r="J158" s="108">
        <v>1785465</v>
      </c>
      <c r="K158" s="36"/>
      <c r="L158" s="223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263556</v>
      </c>
      <c r="G159" s="108">
        <v>19501</v>
      </c>
      <c r="H159" s="108">
        <v>149017</v>
      </c>
      <c r="I159" s="108">
        <v>30380</v>
      </c>
      <c r="J159" s="108">
        <v>64658</v>
      </c>
      <c r="K159" s="36"/>
      <c r="L159" s="223" t="s">
        <v>2341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5662884</v>
      </c>
      <c r="G160" s="108">
        <v>21849</v>
      </c>
      <c r="H160" s="108">
        <v>1543143</v>
      </c>
      <c r="I160" s="108">
        <v>3234236</v>
      </c>
      <c r="J160" s="108">
        <v>863656</v>
      </c>
      <c r="K160" s="36"/>
      <c r="L160" s="223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8955519</v>
      </c>
      <c r="G161" s="108">
        <v>100000</v>
      </c>
      <c r="H161" s="108">
        <v>7756422</v>
      </c>
      <c r="I161" s="108">
        <v>0</v>
      </c>
      <c r="J161" s="108">
        <v>1099097</v>
      </c>
      <c r="K161" s="36"/>
      <c r="L161" s="179" t="s">
        <v>2321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179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295695</v>
      </c>
      <c r="G163" s="108">
        <v>0</v>
      </c>
      <c r="H163" s="108">
        <v>42195</v>
      </c>
      <c r="I163" s="108">
        <v>247300</v>
      </c>
      <c r="J163" s="108">
        <v>6200</v>
      </c>
      <c r="K163" s="36"/>
      <c r="L163" s="223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2179128</v>
      </c>
      <c r="G164" s="108">
        <v>244000</v>
      </c>
      <c r="H164" s="108">
        <v>1621275</v>
      </c>
      <c r="I164" s="108">
        <v>5000</v>
      </c>
      <c r="J164" s="108">
        <v>308853</v>
      </c>
      <c r="K164" s="36"/>
      <c r="L164" s="223" t="s">
        <v>2341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126948</v>
      </c>
      <c r="G165" s="108">
        <v>0</v>
      </c>
      <c r="H165" s="108">
        <v>126948</v>
      </c>
      <c r="I165" s="108">
        <v>0</v>
      </c>
      <c r="J165" s="108">
        <v>0</v>
      </c>
      <c r="K165" s="36"/>
      <c r="L165" s="223" t="s">
        <v>2341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1478943</v>
      </c>
      <c r="G166" s="108">
        <v>30000</v>
      </c>
      <c r="H166" s="108">
        <v>1336499</v>
      </c>
      <c r="I166" s="108">
        <v>10000</v>
      </c>
      <c r="J166" s="108">
        <v>102444</v>
      </c>
      <c r="K166" s="36"/>
      <c r="L166" s="223" t="s">
        <v>2348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10043445</v>
      </c>
      <c r="G167" s="108">
        <v>1716465</v>
      </c>
      <c r="H167" s="108">
        <v>1889480</v>
      </c>
      <c r="I167" s="108">
        <v>2390251</v>
      </c>
      <c r="J167" s="108">
        <v>4047249</v>
      </c>
      <c r="K167" s="36"/>
      <c r="L167" s="223" t="s">
        <v>2341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1816444</v>
      </c>
      <c r="G168" s="108">
        <v>107900</v>
      </c>
      <c r="H168" s="108">
        <v>1060223</v>
      </c>
      <c r="I168" s="108">
        <v>15500</v>
      </c>
      <c r="J168" s="108">
        <v>632821</v>
      </c>
      <c r="K168" s="36"/>
      <c r="L168" s="223" t="s">
        <v>2341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5786852</v>
      </c>
      <c r="G169" s="108">
        <v>3426850</v>
      </c>
      <c r="H169" s="108">
        <v>852166</v>
      </c>
      <c r="I169" s="108">
        <v>0</v>
      </c>
      <c r="J169" s="108">
        <v>1507836</v>
      </c>
      <c r="K169" s="36"/>
      <c r="L169" s="223" t="s">
        <v>2341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190311</v>
      </c>
      <c r="G170" s="108">
        <v>0</v>
      </c>
      <c r="H170" s="108">
        <v>180861</v>
      </c>
      <c r="I170" s="108">
        <v>0</v>
      </c>
      <c r="J170" s="108">
        <v>9450</v>
      </c>
      <c r="K170" s="36"/>
      <c r="L170" s="223" t="s">
        <v>2341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41399317</v>
      </c>
      <c r="G171" s="108">
        <v>264925</v>
      </c>
      <c r="H171" s="108">
        <v>9259096</v>
      </c>
      <c r="I171" s="108">
        <v>6778352</v>
      </c>
      <c r="J171" s="108">
        <v>25096944</v>
      </c>
      <c r="K171" s="36"/>
      <c r="L171" s="223" t="s">
        <v>2341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59815011</v>
      </c>
      <c r="G172" s="108">
        <v>5916894</v>
      </c>
      <c r="H172" s="108">
        <v>14375484</v>
      </c>
      <c r="I172" s="108">
        <v>8648391</v>
      </c>
      <c r="J172" s="108">
        <v>30874242</v>
      </c>
      <c r="K172" s="36"/>
      <c r="L172" s="223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247974</v>
      </c>
      <c r="G173" s="108">
        <v>0</v>
      </c>
      <c r="H173" s="108">
        <v>236624</v>
      </c>
      <c r="I173" s="108">
        <v>7950</v>
      </c>
      <c r="J173" s="108">
        <v>3400</v>
      </c>
      <c r="K173" s="36"/>
      <c r="L173" s="223" t="s">
        <v>2341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2211617</v>
      </c>
      <c r="G174" s="108">
        <v>624486</v>
      </c>
      <c r="H174" s="108">
        <v>490187</v>
      </c>
      <c r="I174" s="108">
        <v>0</v>
      </c>
      <c r="J174" s="108">
        <v>1096944</v>
      </c>
      <c r="K174" s="36"/>
      <c r="L174" s="223" t="s">
        <v>2341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3296155</v>
      </c>
      <c r="G175" s="108">
        <v>0</v>
      </c>
      <c r="H175" s="108">
        <v>2331027</v>
      </c>
      <c r="I175" s="108">
        <v>0</v>
      </c>
      <c r="J175" s="108">
        <v>965128</v>
      </c>
      <c r="K175" s="36"/>
      <c r="L175" s="223" t="s">
        <v>2341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559288</v>
      </c>
      <c r="G176" s="108">
        <v>3001</v>
      </c>
      <c r="H176" s="108">
        <v>471487</v>
      </c>
      <c r="I176" s="108">
        <v>0</v>
      </c>
      <c r="J176" s="108">
        <v>84800</v>
      </c>
      <c r="K176" s="36"/>
      <c r="L176" s="223" t="s">
        <v>2341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2844099</v>
      </c>
      <c r="G177" s="108">
        <v>0</v>
      </c>
      <c r="H177" s="108">
        <v>1189855</v>
      </c>
      <c r="I177" s="108">
        <v>0</v>
      </c>
      <c r="J177" s="108">
        <v>1654244</v>
      </c>
      <c r="K177" s="36"/>
      <c r="L177" s="223" t="s">
        <v>2341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23344063</v>
      </c>
      <c r="G178" s="108">
        <v>9407150</v>
      </c>
      <c r="H178" s="108">
        <v>11174293</v>
      </c>
      <c r="I178" s="108">
        <v>472073</v>
      </c>
      <c r="J178" s="108">
        <v>2290547</v>
      </c>
      <c r="K178" s="36"/>
      <c r="L178" s="223" t="s">
        <v>2341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5558784</v>
      </c>
      <c r="G179" s="108">
        <v>358375</v>
      </c>
      <c r="H179" s="108">
        <v>3754191</v>
      </c>
      <c r="I179" s="108">
        <v>0</v>
      </c>
      <c r="J179" s="108">
        <v>1446218</v>
      </c>
      <c r="K179" s="36"/>
      <c r="L179" s="223" t="s">
        <v>2348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30104403</v>
      </c>
      <c r="G180" s="108">
        <v>1231250</v>
      </c>
      <c r="H180" s="108">
        <v>7227970</v>
      </c>
      <c r="I180" s="108">
        <v>12650</v>
      </c>
      <c r="J180" s="108">
        <v>21632533</v>
      </c>
      <c r="K180" s="36"/>
      <c r="L180" s="223" t="s">
        <v>2341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3527717</v>
      </c>
      <c r="G181" s="108">
        <v>1424715</v>
      </c>
      <c r="H181" s="108">
        <v>1693944</v>
      </c>
      <c r="I181" s="108">
        <v>0</v>
      </c>
      <c r="J181" s="108">
        <v>409058</v>
      </c>
      <c r="K181" s="36"/>
      <c r="L181" s="223" t="s">
        <v>2341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141782</v>
      </c>
      <c r="G182" s="108">
        <v>0</v>
      </c>
      <c r="H182" s="108">
        <v>141782</v>
      </c>
      <c r="I182" s="108">
        <v>0</v>
      </c>
      <c r="J182" s="108">
        <v>0</v>
      </c>
      <c r="K182" s="36"/>
      <c r="L182" s="223" t="s">
        <v>2341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401909</v>
      </c>
      <c r="G183" s="108">
        <v>0</v>
      </c>
      <c r="H183" s="108">
        <v>396909</v>
      </c>
      <c r="I183" s="108">
        <v>5000</v>
      </c>
      <c r="J183" s="108">
        <v>0</v>
      </c>
      <c r="K183" s="36"/>
      <c r="L183" s="223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487262</v>
      </c>
      <c r="G184" s="108">
        <v>0</v>
      </c>
      <c r="H184" s="108">
        <v>400858</v>
      </c>
      <c r="I184" s="108">
        <v>0</v>
      </c>
      <c r="J184" s="108">
        <v>86404</v>
      </c>
      <c r="K184" s="36"/>
      <c r="L184" s="223" t="s">
        <v>2341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2363567</v>
      </c>
      <c r="G185" s="108">
        <v>0</v>
      </c>
      <c r="H185" s="108">
        <v>1763136</v>
      </c>
      <c r="I185" s="108">
        <v>258411</v>
      </c>
      <c r="J185" s="108">
        <v>342020</v>
      </c>
      <c r="K185" s="36"/>
      <c r="L185" s="223" t="s">
        <v>2341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3119474</v>
      </c>
      <c r="G186" s="108">
        <v>0</v>
      </c>
      <c r="H186" s="108">
        <v>686731</v>
      </c>
      <c r="I186" s="108">
        <v>1437259</v>
      </c>
      <c r="J186" s="108">
        <v>995484</v>
      </c>
      <c r="K186" s="36"/>
      <c r="L186" s="223" t="s">
        <v>2341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785237</v>
      </c>
      <c r="G187" s="108">
        <v>0</v>
      </c>
      <c r="H187" s="108">
        <v>736397</v>
      </c>
      <c r="I187" s="108">
        <v>0</v>
      </c>
      <c r="J187" s="108">
        <v>48840</v>
      </c>
      <c r="K187" s="36"/>
      <c r="L187" s="223" t="s">
        <v>2348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3" t="s">
        <v>2341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3" t="s">
        <v>2348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40140608</v>
      </c>
      <c r="G190" s="108">
        <v>65750</v>
      </c>
      <c r="H190" s="108">
        <v>5286114</v>
      </c>
      <c r="I190" s="108">
        <v>5400</v>
      </c>
      <c r="J190" s="108">
        <v>34783344</v>
      </c>
      <c r="K190" s="36"/>
      <c r="L190" s="223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1279848</v>
      </c>
      <c r="G191" s="108">
        <v>68850</v>
      </c>
      <c r="H191" s="108">
        <v>1129090</v>
      </c>
      <c r="I191" s="108">
        <v>3592</v>
      </c>
      <c r="J191" s="108">
        <v>78316</v>
      </c>
      <c r="K191" s="36"/>
      <c r="L191" s="223" t="s">
        <v>2348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23" t="s">
        <v>2348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1633141</v>
      </c>
      <c r="G193" s="108">
        <v>51050</v>
      </c>
      <c r="H193" s="108">
        <v>1096911</v>
      </c>
      <c r="I193" s="108">
        <v>363000</v>
      </c>
      <c r="J193" s="108">
        <v>122180</v>
      </c>
      <c r="K193" s="36"/>
      <c r="L193" s="223" t="s">
        <v>2348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18917700</v>
      </c>
      <c r="G194" s="108">
        <v>0</v>
      </c>
      <c r="H194" s="108">
        <v>899751</v>
      </c>
      <c r="I194" s="108">
        <v>240741</v>
      </c>
      <c r="J194" s="108">
        <v>17777208</v>
      </c>
      <c r="K194" s="36"/>
      <c r="L194" s="223" t="s">
        <v>2341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2324589</v>
      </c>
      <c r="G195" s="108">
        <v>92500</v>
      </c>
      <c r="H195" s="108">
        <v>1146950</v>
      </c>
      <c r="I195" s="108">
        <v>0</v>
      </c>
      <c r="J195" s="108">
        <v>1085139</v>
      </c>
      <c r="K195" s="36"/>
      <c r="L195" s="223" t="s">
        <v>2341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12116336</v>
      </c>
      <c r="G197" s="108">
        <v>686515</v>
      </c>
      <c r="H197" s="108">
        <v>4430619</v>
      </c>
      <c r="I197" s="108">
        <v>154484</v>
      </c>
      <c r="J197" s="108">
        <v>6844718</v>
      </c>
      <c r="K197" s="36"/>
      <c r="L197" s="223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3" t="s">
        <v>2348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18369707</v>
      </c>
      <c r="G199" s="108">
        <v>9950000</v>
      </c>
      <c r="H199" s="108">
        <v>6648702</v>
      </c>
      <c r="I199" s="108">
        <v>911500</v>
      </c>
      <c r="J199" s="108">
        <v>859505</v>
      </c>
      <c r="K199" s="36"/>
      <c r="L199" s="223" t="s">
        <v>2341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3" t="s">
        <v>2348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32604852</v>
      </c>
      <c r="G201" s="108">
        <v>27217370</v>
      </c>
      <c r="H201" s="108">
        <v>3477829</v>
      </c>
      <c r="I201" s="108">
        <v>31725</v>
      </c>
      <c r="J201" s="108">
        <v>1877928</v>
      </c>
      <c r="K201" s="36"/>
      <c r="L201" s="223" t="s">
        <v>2341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11524261</v>
      </c>
      <c r="G202" s="108">
        <v>1250401</v>
      </c>
      <c r="H202" s="108">
        <v>6061528</v>
      </c>
      <c r="I202" s="108">
        <v>175000</v>
      </c>
      <c r="J202" s="108">
        <v>4037332</v>
      </c>
      <c r="K202" s="36"/>
      <c r="L202" s="223" t="s">
        <v>2341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1188270</v>
      </c>
      <c r="G203" s="108">
        <v>558050</v>
      </c>
      <c r="H203" s="108">
        <v>630220</v>
      </c>
      <c r="I203" s="108">
        <v>0</v>
      </c>
      <c r="J203" s="108">
        <v>0</v>
      </c>
      <c r="K203" s="36"/>
      <c r="L203" s="223" t="s">
        <v>2348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3027512</v>
      </c>
      <c r="G204" s="108">
        <v>510825</v>
      </c>
      <c r="H204" s="108">
        <v>1880777</v>
      </c>
      <c r="I204" s="108">
        <v>182545</v>
      </c>
      <c r="J204" s="108">
        <v>453365</v>
      </c>
      <c r="K204" s="36"/>
      <c r="L204" s="223" t="s">
        <v>2341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15097764</v>
      </c>
      <c r="G205" s="108">
        <v>2921930</v>
      </c>
      <c r="H205" s="108">
        <v>7523699</v>
      </c>
      <c r="I205" s="108">
        <v>3323629</v>
      </c>
      <c r="J205" s="108">
        <v>1328506</v>
      </c>
      <c r="K205" s="36"/>
      <c r="L205" s="223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14866186</v>
      </c>
      <c r="G206" s="108">
        <v>6537067</v>
      </c>
      <c r="H206" s="108">
        <v>5707408</v>
      </c>
      <c r="I206" s="108">
        <v>2130561</v>
      </c>
      <c r="J206" s="108">
        <v>491150</v>
      </c>
      <c r="K206" s="36"/>
      <c r="L206" s="223" t="s">
        <v>2341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10669446</v>
      </c>
      <c r="G207" s="108">
        <v>6497677</v>
      </c>
      <c r="H207" s="108">
        <v>2859821</v>
      </c>
      <c r="I207" s="108">
        <v>0</v>
      </c>
      <c r="J207" s="108">
        <v>1311948</v>
      </c>
      <c r="K207" s="36"/>
      <c r="L207" s="223" t="s">
        <v>2341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46111331</v>
      </c>
      <c r="G208" s="108">
        <v>32272372</v>
      </c>
      <c r="H208" s="108">
        <v>9128855</v>
      </c>
      <c r="I208" s="108">
        <v>156550</v>
      </c>
      <c r="J208" s="108">
        <v>4553554</v>
      </c>
      <c r="K208" s="36"/>
      <c r="L208" s="223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17334668</v>
      </c>
      <c r="G209" s="108">
        <v>12204610</v>
      </c>
      <c r="H209" s="108">
        <v>3666876</v>
      </c>
      <c r="I209" s="108">
        <v>729325</v>
      </c>
      <c r="J209" s="108">
        <v>733857</v>
      </c>
      <c r="K209" s="36"/>
      <c r="L209" s="223" t="s">
        <v>2341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14447128</v>
      </c>
      <c r="G210" s="108">
        <v>10079685</v>
      </c>
      <c r="H210" s="108">
        <v>3107891</v>
      </c>
      <c r="I210" s="108">
        <v>79000</v>
      </c>
      <c r="J210" s="108">
        <v>1180552</v>
      </c>
      <c r="K210" s="36"/>
      <c r="L210" s="223" t="s">
        <v>2341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3" t="s">
        <v>2341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3932832</v>
      </c>
      <c r="G212" s="108">
        <v>2621680</v>
      </c>
      <c r="H212" s="108">
        <v>924456</v>
      </c>
      <c r="I212" s="108">
        <v>127300</v>
      </c>
      <c r="J212" s="108">
        <v>259396</v>
      </c>
      <c r="K212" s="36"/>
      <c r="L212" s="223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840398</v>
      </c>
      <c r="G213" s="108">
        <v>211800</v>
      </c>
      <c r="H213" s="108">
        <v>586997</v>
      </c>
      <c r="I213" s="108">
        <v>0</v>
      </c>
      <c r="J213" s="108">
        <v>41601</v>
      </c>
      <c r="K213" s="36"/>
      <c r="L213" s="223" t="s">
        <v>2341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4858046</v>
      </c>
      <c r="G214" s="108">
        <v>980900</v>
      </c>
      <c r="H214" s="108">
        <v>1476064</v>
      </c>
      <c r="I214" s="108">
        <v>415500</v>
      </c>
      <c r="J214" s="108">
        <v>1985582</v>
      </c>
      <c r="K214" s="36"/>
      <c r="L214" s="223" t="s">
        <v>2341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4941933</v>
      </c>
      <c r="G215" s="108">
        <v>3111327</v>
      </c>
      <c r="H215" s="108">
        <v>1559098</v>
      </c>
      <c r="I215" s="108">
        <v>0</v>
      </c>
      <c r="J215" s="108">
        <v>271508</v>
      </c>
      <c r="K215" s="36"/>
      <c r="L215" s="223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531433</v>
      </c>
      <c r="G216" s="108">
        <v>0</v>
      </c>
      <c r="H216" s="108">
        <v>130804</v>
      </c>
      <c r="I216" s="108">
        <v>368028</v>
      </c>
      <c r="J216" s="108">
        <v>32601</v>
      </c>
      <c r="K216" s="36"/>
      <c r="L216" s="223" t="s">
        <v>2341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6331771</v>
      </c>
      <c r="G217" s="108">
        <v>0</v>
      </c>
      <c r="H217" s="108">
        <v>3291036</v>
      </c>
      <c r="I217" s="108">
        <v>0</v>
      </c>
      <c r="J217" s="108">
        <v>3040735</v>
      </c>
      <c r="K217" s="36"/>
      <c r="L217" s="223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1204628</v>
      </c>
      <c r="G218" s="108">
        <v>30030</v>
      </c>
      <c r="H218" s="108">
        <v>716825</v>
      </c>
      <c r="I218" s="108">
        <v>28163</v>
      </c>
      <c r="J218" s="108">
        <v>429610</v>
      </c>
      <c r="K218" s="36"/>
      <c r="L218" s="223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2022615</v>
      </c>
      <c r="G219" s="108">
        <v>84600</v>
      </c>
      <c r="H219" s="108">
        <v>207552</v>
      </c>
      <c r="I219" s="108">
        <v>1161185</v>
      </c>
      <c r="J219" s="108">
        <v>569278</v>
      </c>
      <c r="K219" s="36"/>
      <c r="L219" s="223" t="s">
        <v>2348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366226</v>
      </c>
      <c r="G220" s="108">
        <v>0</v>
      </c>
      <c r="H220" s="108">
        <v>252437</v>
      </c>
      <c r="I220" s="108">
        <v>22889</v>
      </c>
      <c r="J220" s="108">
        <v>90900</v>
      </c>
      <c r="K220" s="36"/>
      <c r="L220" s="223" t="s">
        <v>2321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1244402</v>
      </c>
      <c r="G221" s="108">
        <v>0</v>
      </c>
      <c r="H221" s="108">
        <v>909986</v>
      </c>
      <c r="I221" s="108">
        <v>49950</v>
      </c>
      <c r="J221" s="108">
        <v>284466</v>
      </c>
      <c r="K221" s="36"/>
      <c r="L221" s="223" t="s">
        <v>2348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3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3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788912</v>
      </c>
      <c r="G224" s="108">
        <v>372000</v>
      </c>
      <c r="H224" s="108">
        <v>416912</v>
      </c>
      <c r="I224" s="108">
        <v>0</v>
      </c>
      <c r="J224" s="108">
        <v>0</v>
      </c>
      <c r="K224" s="36"/>
      <c r="L224" s="223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1492746</v>
      </c>
      <c r="G225" s="108">
        <v>101400</v>
      </c>
      <c r="H225" s="108">
        <v>467901</v>
      </c>
      <c r="I225" s="108">
        <v>76102</v>
      </c>
      <c r="J225" s="108">
        <v>847343</v>
      </c>
      <c r="K225" s="36"/>
      <c r="L225" s="223" t="s">
        <v>2341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15907234</v>
      </c>
      <c r="G226" s="108">
        <v>771715</v>
      </c>
      <c r="H226" s="108">
        <v>1309717</v>
      </c>
      <c r="I226" s="108">
        <v>776010</v>
      </c>
      <c r="J226" s="108">
        <v>13049792</v>
      </c>
      <c r="K226" s="36"/>
      <c r="L226" s="223" t="s">
        <v>2348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3" t="s">
        <v>2348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511114</v>
      </c>
      <c r="G228" s="108">
        <v>0</v>
      </c>
      <c r="H228" s="108">
        <v>234432</v>
      </c>
      <c r="I228" s="108">
        <v>94500</v>
      </c>
      <c r="J228" s="108">
        <v>182182</v>
      </c>
      <c r="K228" s="36"/>
      <c r="L228" s="223" t="s">
        <v>2348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2693099</v>
      </c>
      <c r="G229" s="108">
        <v>0</v>
      </c>
      <c r="H229" s="108">
        <v>1094246</v>
      </c>
      <c r="I229" s="108">
        <v>935557</v>
      </c>
      <c r="J229" s="108">
        <v>663296</v>
      </c>
      <c r="K229" s="36"/>
      <c r="L229" s="223" t="s">
        <v>2348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34382564</v>
      </c>
      <c r="G230" s="108">
        <v>0</v>
      </c>
      <c r="H230" s="108">
        <v>9083</v>
      </c>
      <c r="I230" s="108">
        <v>32730000</v>
      </c>
      <c r="J230" s="108">
        <v>1643481</v>
      </c>
      <c r="K230" s="36"/>
      <c r="L230" s="223" t="s">
        <v>2341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15540364</v>
      </c>
      <c r="G231" s="108">
        <v>408800</v>
      </c>
      <c r="H231" s="108">
        <v>12720398</v>
      </c>
      <c r="I231" s="108">
        <v>0</v>
      </c>
      <c r="J231" s="108">
        <v>2411166</v>
      </c>
      <c r="K231" s="36"/>
      <c r="L231" s="223" t="s">
        <v>2341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13408530</v>
      </c>
      <c r="G232" s="108">
        <v>15100</v>
      </c>
      <c r="H232" s="108">
        <v>11069095</v>
      </c>
      <c r="I232" s="108">
        <v>0</v>
      </c>
      <c r="J232" s="108">
        <v>2324335</v>
      </c>
      <c r="K232" s="36"/>
      <c r="L232" s="223" t="s">
        <v>2348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3873983</v>
      </c>
      <c r="G233" s="108">
        <v>0</v>
      </c>
      <c r="H233" s="108">
        <v>2277670</v>
      </c>
      <c r="I233" s="108">
        <v>0</v>
      </c>
      <c r="J233" s="108">
        <v>1596313</v>
      </c>
      <c r="K233" s="36"/>
      <c r="L233" s="223" t="s">
        <v>2341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3480689</v>
      </c>
      <c r="G234" s="108">
        <v>380250</v>
      </c>
      <c r="H234" s="108">
        <v>2921339</v>
      </c>
      <c r="I234" s="108">
        <v>0</v>
      </c>
      <c r="J234" s="108">
        <v>179100</v>
      </c>
      <c r="K234" s="36"/>
      <c r="L234" s="223" t="s">
        <v>2341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14907699</v>
      </c>
      <c r="G235" s="108">
        <v>200000</v>
      </c>
      <c r="H235" s="108">
        <v>11684249</v>
      </c>
      <c r="I235" s="108">
        <v>583000</v>
      </c>
      <c r="J235" s="108">
        <v>2440450</v>
      </c>
      <c r="K235" s="36"/>
      <c r="L235" s="223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1475743</v>
      </c>
      <c r="G236" s="108">
        <v>9000</v>
      </c>
      <c r="H236" s="108">
        <v>1466743</v>
      </c>
      <c r="I236" s="108">
        <v>0</v>
      </c>
      <c r="J236" s="108">
        <v>0</v>
      </c>
      <c r="K236" s="36"/>
      <c r="L236" s="223" t="s">
        <v>2348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12345383</v>
      </c>
      <c r="G237" s="108">
        <v>2547850</v>
      </c>
      <c r="H237" s="108">
        <v>2183420</v>
      </c>
      <c r="I237" s="108">
        <v>0</v>
      </c>
      <c r="J237" s="108">
        <v>7614113</v>
      </c>
      <c r="K237" s="36"/>
      <c r="L237" s="223" t="s">
        <v>2348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5090971</v>
      </c>
      <c r="G238" s="108">
        <v>59500</v>
      </c>
      <c r="H238" s="108">
        <v>5031471</v>
      </c>
      <c r="I238" s="108">
        <v>0</v>
      </c>
      <c r="J238" s="108">
        <v>0</v>
      </c>
      <c r="K238" s="36"/>
      <c r="L238" s="223" t="s">
        <v>2341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8158113</v>
      </c>
      <c r="G239" s="108">
        <v>0</v>
      </c>
      <c r="H239" s="108">
        <v>6016890</v>
      </c>
      <c r="I239" s="108">
        <v>0</v>
      </c>
      <c r="J239" s="108">
        <v>2141223</v>
      </c>
      <c r="K239" s="36"/>
      <c r="L239" s="223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34173461</v>
      </c>
      <c r="G240" s="108">
        <v>5954297</v>
      </c>
      <c r="H240" s="108">
        <v>16418424</v>
      </c>
      <c r="I240" s="108">
        <v>440002</v>
      </c>
      <c r="J240" s="108">
        <v>11360738</v>
      </c>
      <c r="K240" s="36"/>
      <c r="L240" s="223" t="s">
        <v>2341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3" t="s">
        <v>2341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49045551</v>
      </c>
      <c r="G242" s="108">
        <v>10564602</v>
      </c>
      <c r="H242" s="108">
        <v>22550124</v>
      </c>
      <c r="I242" s="108">
        <v>5961361</v>
      </c>
      <c r="J242" s="108">
        <v>9969464</v>
      </c>
      <c r="K242" s="36"/>
      <c r="L242" s="223" t="s">
        <v>2348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26850235</v>
      </c>
      <c r="G243" s="108">
        <v>38601</v>
      </c>
      <c r="H243" s="108">
        <v>19734258</v>
      </c>
      <c r="I243" s="108">
        <v>3123400</v>
      </c>
      <c r="J243" s="108">
        <v>3953976</v>
      </c>
      <c r="K243" s="36"/>
      <c r="L243" s="223" t="s">
        <v>2341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262470118</v>
      </c>
      <c r="G244" s="108">
        <v>145496271</v>
      </c>
      <c r="H244" s="108">
        <v>22440305</v>
      </c>
      <c r="I244" s="108">
        <v>36325093</v>
      </c>
      <c r="J244" s="108">
        <v>58208449</v>
      </c>
      <c r="K244" s="36"/>
      <c r="L244" s="223" t="s">
        <v>2341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4621575</v>
      </c>
      <c r="G245" s="108">
        <v>1096701</v>
      </c>
      <c r="H245" s="108">
        <v>2971316</v>
      </c>
      <c r="I245" s="108">
        <v>0</v>
      </c>
      <c r="J245" s="108">
        <v>553558</v>
      </c>
      <c r="K245" s="36"/>
      <c r="L245" s="223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16329209</v>
      </c>
      <c r="G246" s="108">
        <v>0</v>
      </c>
      <c r="H246" s="108">
        <v>6312505</v>
      </c>
      <c r="I246" s="108">
        <v>0</v>
      </c>
      <c r="J246" s="108">
        <v>10016704</v>
      </c>
      <c r="K246" s="36"/>
      <c r="L246" s="223" t="s">
        <v>2341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3" t="s">
        <v>2341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4839686</v>
      </c>
      <c r="G248" s="108">
        <v>825050</v>
      </c>
      <c r="H248" s="108">
        <v>1255895</v>
      </c>
      <c r="I248" s="108">
        <v>0</v>
      </c>
      <c r="J248" s="108">
        <v>2758741</v>
      </c>
      <c r="K248" s="36"/>
      <c r="L248" s="223" t="s">
        <v>2341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25731044</v>
      </c>
      <c r="G249" s="108">
        <v>4090200</v>
      </c>
      <c r="H249" s="108">
        <v>7857806</v>
      </c>
      <c r="I249" s="108">
        <v>10866640</v>
      </c>
      <c r="J249" s="108">
        <v>2916398</v>
      </c>
      <c r="K249" s="36"/>
      <c r="L249" s="223" t="s">
        <v>2341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7088692</v>
      </c>
      <c r="G250" s="108">
        <v>15000</v>
      </c>
      <c r="H250" s="108">
        <v>5553815</v>
      </c>
      <c r="I250" s="108">
        <v>0</v>
      </c>
      <c r="J250" s="108">
        <v>1519877</v>
      </c>
      <c r="K250" s="36"/>
      <c r="L250" s="223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11355821</v>
      </c>
      <c r="G251" s="108">
        <v>250000</v>
      </c>
      <c r="H251" s="108">
        <v>4514717</v>
      </c>
      <c r="I251" s="108">
        <v>781400</v>
      </c>
      <c r="J251" s="108">
        <v>5809704</v>
      </c>
      <c r="K251" s="36"/>
      <c r="L251" s="223" t="s">
        <v>2341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30999528</v>
      </c>
      <c r="G252" s="108">
        <v>1989245</v>
      </c>
      <c r="H252" s="108">
        <v>10805077</v>
      </c>
      <c r="I252" s="108">
        <v>13374510</v>
      </c>
      <c r="J252" s="108">
        <v>4830696</v>
      </c>
      <c r="K252" s="36"/>
      <c r="L252" s="223" t="s">
        <v>2341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179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33233513</v>
      </c>
      <c r="G254" s="108">
        <v>2123833</v>
      </c>
      <c r="H254" s="108">
        <v>5102379</v>
      </c>
      <c r="I254" s="108">
        <v>5014823</v>
      </c>
      <c r="J254" s="108">
        <v>20992478</v>
      </c>
      <c r="K254" s="36"/>
      <c r="L254" s="223" t="s">
        <v>2348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12620960</v>
      </c>
      <c r="G255" s="108">
        <v>3537322</v>
      </c>
      <c r="H255" s="108">
        <v>2843956</v>
      </c>
      <c r="I255" s="108">
        <v>225000</v>
      </c>
      <c r="J255" s="108">
        <v>6014682</v>
      </c>
      <c r="K255" s="36"/>
      <c r="L255" s="223" t="s">
        <v>2341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2029751</v>
      </c>
      <c r="G256" s="108">
        <v>1078495</v>
      </c>
      <c r="H256" s="108">
        <v>34150</v>
      </c>
      <c r="I256" s="108">
        <v>63100</v>
      </c>
      <c r="J256" s="108">
        <v>854006</v>
      </c>
      <c r="K256" s="36"/>
      <c r="L256" s="223" t="s">
        <v>2341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5746110</v>
      </c>
      <c r="G257" s="108">
        <v>895377</v>
      </c>
      <c r="H257" s="108">
        <v>2982968</v>
      </c>
      <c r="I257" s="108">
        <v>156900</v>
      </c>
      <c r="J257" s="108">
        <v>1710865</v>
      </c>
      <c r="K257" s="36"/>
      <c r="L257" s="223" t="s">
        <v>2348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50762219</v>
      </c>
      <c r="G258" s="108">
        <v>10641190</v>
      </c>
      <c r="H258" s="108">
        <v>3605236</v>
      </c>
      <c r="I258" s="108">
        <v>24914500</v>
      </c>
      <c r="J258" s="108">
        <v>11601293</v>
      </c>
      <c r="K258" s="36"/>
      <c r="L258" s="223" t="s">
        <v>2341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6458249</v>
      </c>
      <c r="G259" s="108">
        <v>0</v>
      </c>
      <c r="H259" s="108">
        <v>1767751</v>
      </c>
      <c r="I259" s="108">
        <v>1722545</v>
      </c>
      <c r="J259" s="108">
        <v>2967953</v>
      </c>
      <c r="K259" s="36"/>
      <c r="L259" s="223" t="s">
        <v>2341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13476235</v>
      </c>
      <c r="G260" s="108">
        <v>4017576</v>
      </c>
      <c r="H260" s="108">
        <v>3160043</v>
      </c>
      <c r="I260" s="108">
        <v>249415</v>
      </c>
      <c r="J260" s="108">
        <v>6049201</v>
      </c>
      <c r="K260" s="36"/>
      <c r="L260" s="223" t="s">
        <v>2341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179" t="s">
        <v>2321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6205059</v>
      </c>
      <c r="G262" s="108">
        <v>2231011</v>
      </c>
      <c r="H262" s="108">
        <v>3541688</v>
      </c>
      <c r="I262" s="108">
        <v>4</v>
      </c>
      <c r="J262" s="108">
        <v>432356</v>
      </c>
      <c r="K262" s="36"/>
      <c r="L262" s="223" t="s">
        <v>2341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11101397</v>
      </c>
      <c r="G263" s="108">
        <v>2097192</v>
      </c>
      <c r="H263" s="108">
        <v>6249497</v>
      </c>
      <c r="I263" s="108">
        <v>601028</v>
      </c>
      <c r="J263" s="108">
        <v>2153680</v>
      </c>
      <c r="K263" s="36"/>
      <c r="L263" s="223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364546</v>
      </c>
      <c r="G264" s="108">
        <v>0</v>
      </c>
      <c r="H264" s="108">
        <v>345287</v>
      </c>
      <c r="I264" s="108">
        <v>0</v>
      </c>
      <c r="J264" s="108">
        <v>19259</v>
      </c>
      <c r="K264" s="36"/>
      <c r="L264" s="179" t="s">
        <v>2321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3" t="s">
        <v>2348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5074201</v>
      </c>
      <c r="G266" s="108">
        <v>0</v>
      </c>
      <c r="H266" s="108">
        <v>902639</v>
      </c>
      <c r="I266" s="108">
        <v>57850</v>
      </c>
      <c r="J266" s="108">
        <v>4113712</v>
      </c>
      <c r="K266" s="36"/>
      <c r="L266" s="223" t="s">
        <v>2341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179" t="s">
        <v>2321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3337936</v>
      </c>
      <c r="G268" s="108">
        <v>1773887</v>
      </c>
      <c r="H268" s="108">
        <v>1453936</v>
      </c>
      <c r="I268" s="108">
        <v>59347</v>
      </c>
      <c r="J268" s="108">
        <v>50766</v>
      </c>
      <c r="K268" s="36"/>
      <c r="L268" s="223" t="s">
        <v>2341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766628</v>
      </c>
      <c r="G269" s="108">
        <v>112000</v>
      </c>
      <c r="H269" s="108">
        <v>7421</v>
      </c>
      <c r="I269" s="108">
        <v>6700</v>
      </c>
      <c r="J269" s="108">
        <v>640507</v>
      </c>
      <c r="K269" s="36"/>
      <c r="L269" s="223" t="s">
        <v>2341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179" t="s">
        <v>2321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660240</v>
      </c>
      <c r="G271" s="108">
        <v>4744</v>
      </c>
      <c r="H271" s="108">
        <v>631496</v>
      </c>
      <c r="I271" s="108">
        <v>0</v>
      </c>
      <c r="J271" s="108">
        <v>24000</v>
      </c>
      <c r="K271" s="36"/>
      <c r="L271" s="223" t="s">
        <v>2341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10401161</v>
      </c>
      <c r="G272" s="108">
        <v>18700</v>
      </c>
      <c r="H272" s="108">
        <v>3138645</v>
      </c>
      <c r="I272" s="108">
        <v>1045250</v>
      </c>
      <c r="J272" s="108">
        <v>6198566</v>
      </c>
      <c r="K272" s="36"/>
      <c r="L272" s="223" t="s">
        <v>2341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939193</v>
      </c>
      <c r="G273" s="108">
        <v>178244</v>
      </c>
      <c r="H273" s="108">
        <v>657764</v>
      </c>
      <c r="I273" s="108">
        <v>0</v>
      </c>
      <c r="J273" s="108">
        <v>103185</v>
      </c>
      <c r="K273" s="36"/>
      <c r="L273" s="223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7043363</v>
      </c>
      <c r="G274" s="108">
        <v>5000</v>
      </c>
      <c r="H274" s="108">
        <v>1261124</v>
      </c>
      <c r="I274" s="108">
        <v>0</v>
      </c>
      <c r="J274" s="108">
        <v>5777239</v>
      </c>
      <c r="K274" s="36"/>
      <c r="L274" s="223" t="s">
        <v>2341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625854</v>
      </c>
      <c r="G275" s="108">
        <v>0</v>
      </c>
      <c r="H275" s="108">
        <v>578104</v>
      </c>
      <c r="I275" s="108">
        <v>0</v>
      </c>
      <c r="J275" s="108">
        <v>47750</v>
      </c>
      <c r="K275" s="36"/>
      <c r="L275" s="223" t="s">
        <v>2348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8212079</v>
      </c>
      <c r="G276" s="108">
        <v>4389155</v>
      </c>
      <c r="H276" s="108">
        <v>316349</v>
      </c>
      <c r="I276" s="108">
        <v>222130</v>
      </c>
      <c r="J276" s="108">
        <v>3284445</v>
      </c>
      <c r="K276" s="36"/>
      <c r="L276" s="223" t="s">
        <v>2341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79629094</v>
      </c>
      <c r="G277" s="108">
        <v>43759906</v>
      </c>
      <c r="H277" s="108">
        <v>8877018</v>
      </c>
      <c r="I277" s="108">
        <v>13751437</v>
      </c>
      <c r="J277" s="108">
        <v>13240733</v>
      </c>
      <c r="K277" s="36"/>
      <c r="L277" s="223" t="s">
        <v>2341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582102</v>
      </c>
      <c r="G278" s="108">
        <v>494100</v>
      </c>
      <c r="H278" s="108">
        <v>88002</v>
      </c>
      <c r="I278" s="108">
        <v>0</v>
      </c>
      <c r="J278" s="108">
        <v>0</v>
      </c>
      <c r="K278" s="36"/>
      <c r="L278" s="223" t="s">
        <v>2341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11457844</v>
      </c>
      <c r="G279" s="108">
        <v>10176000</v>
      </c>
      <c r="H279" s="108">
        <v>1031183</v>
      </c>
      <c r="I279" s="108">
        <v>0</v>
      </c>
      <c r="J279" s="108">
        <v>250661</v>
      </c>
      <c r="K279" s="36"/>
      <c r="L279" s="223" t="s">
        <v>2341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21472130</v>
      </c>
      <c r="G280" s="108">
        <v>19080404</v>
      </c>
      <c r="H280" s="108">
        <v>1047082</v>
      </c>
      <c r="I280" s="108">
        <v>1</v>
      </c>
      <c r="J280" s="108">
        <v>1344643</v>
      </c>
      <c r="K280" s="36"/>
      <c r="L280" s="223" t="s">
        <v>2341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106640646</v>
      </c>
      <c r="G281" s="108">
        <v>44110058</v>
      </c>
      <c r="H281" s="108">
        <v>31173758</v>
      </c>
      <c r="I281" s="108">
        <v>25259600</v>
      </c>
      <c r="J281" s="108">
        <v>6097230</v>
      </c>
      <c r="K281" s="36"/>
      <c r="L281" s="223" t="s">
        <v>2341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499642108</v>
      </c>
      <c r="G282" s="108">
        <v>346536602</v>
      </c>
      <c r="H282" s="108">
        <v>99828763</v>
      </c>
      <c r="I282" s="108">
        <v>6815601</v>
      </c>
      <c r="J282" s="108">
        <v>46461142</v>
      </c>
      <c r="K282" s="36"/>
      <c r="L282" s="223" t="s">
        <v>2341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23645130</v>
      </c>
      <c r="G283" s="108">
        <v>448500</v>
      </c>
      <c r="H283" s="108">
        <v>9415863</v>
      </c>
      <c r="I283" s="108">
        <v>4786763</v>
      </c>
      <c r="J283" s="108">
        <v>8994004</v>
      </c>
      <c r="K283" s="36"/>
      <c r="L283" s="223" t="s">
        <v>2341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19812058</v>
      </c>
      <c r="G284" s="108">
        <v>7184020</v>
      </c>
      <c r="H284" s="108">
        <v>6375401</v>
      </c>
      <c r="I284" s="108">
        <v>116313</v>
      </c>
      <c r="J284" s="108">
        <v>6136324</v>
      </c>
      <c r="K284" s="36"/>
      <c r="L284" s="223" t="s">
        <v>2341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92534286</v>
      </c>
      <c r="G285" s="108">
        <v>12774413</v>
      </c>
      <c r="H285" s="108">
        <v>2199555</v>
      </c>
      <c r="I285" s="108">
        <v>54235004</v>
      </c>
      <c r="J285" s="108">
        <v>23325314</v>
      </c>
      <c r="K285" s="36"/>
      <c r="L285" s="223" t="s">
        <v>2348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48615173</v>
      </c>
      <c r="G286" s="108">
        <v>35931047</v>
      </c>
      <c r="H286" s="108">
        <v>5726030</v>
      </c>
      <c r="I286" s="108">
        <v>5000</v>
      </c>
      <c r="J286" s="108">
        <v>6953096</v>
      </c>
      <c r="K286" s="36"/>
      <c r="L286" s="223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89694662</v>
      </c>
      <c r="G287" s="108">
        <v>83105895</v>
      </c>
      <c r="H287" s="108">
        <v>3718596</v>
      </c>
      <c r="I287" s="108">
        <v>502800</v>
      </c>
      <c r="J287" s="108">
        <v>2367371</v>
      </c>
      <c r="K287" s="36"/>
      <c r="L287" s="223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14691877</v>
      </c>
      <c r="G288" s="108">
        <v>10906286</v>
      </c>
      <c r="H288" s="108">
        <v>2451656</v>
      </c>
      <c r="I288" s="108">
        <v>0</v>
      </c>
      <c r="J288" s="108">
        <v>1333935</v>
      </c>
      <c r="K288" s="36"/>
      <c r="L288" s="223" t="s">
        <v>2341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3705085</v>
      </c>
      <c r="G289" s="108">
        <v>1</v>
      </c>
      <c r="H289" s="108">
        <v>1254415</v>
      </c>
      <c r="I289" s="108">
        <v>1184991</v>
      </c>
      <c r="J289" s="108">
        <v>1265678</v>
      </c>
      <c r="K289" s="36"/>
      <c r="L289" s="223" t="s">
        <v>2341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1230159</v>
      </c>
      <c r="G290" s="108">
        <v>0</v>
      </c>
      <c r="H290" s="108">
        <v>344414</v>
      </c>
      <c r="I290" s="108">
        <v>305450</v>
      </c>
      <c r="J290" s="108">
        <v>580295</v>
      </c>
      <c r="K290" s="36"/>
      <c r="L290" s="223" t="s">
        <v>2348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108493</v>
      </c>
      <c r="G291" s="108">
        <v>0</v>
      </c>
      <c r="H291" s="108">
        <v>36350</v>
      </c>
      <c r="I291" s="108">
        <v>0</v>
      </c>
      <c r="J291" s="108">
        <v>72143</v>
      </c>
      <c r="K291" s="36"/>
      <c r="L291" s="223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665409</v>
      </c>
      <c r="G292" s="108">
        <v>0</v>
      </c>
      <c r="H292" s="108">
        <v>587837</v>
      </c>
      <c r="I292" s="108">
        <v>0</v>
      </c>
      <c r="J292" s="108">
        <v>77572</v>
      </c>
      <c r="K292" s="36"/>
      <c r="L292" s="223" t="s">
        <v>2341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1815956</v>
      </c>
      <c r="G293" s="108">
        <v>545936</v>
      </c>
      <c r="H293" s="108">
        <v>453371</v>
      </c>
      <c r="I293" s="108">
        <v>0</v>
      </c>
      <c r="J293" s="108">
        <v>816649</v>
      </c>
      <c r="K293" s="36"/>
      <c r="L293" s="223" t="s">
        <v>2341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6555908</v>
      </c>
      <c r="G294" s="108">
        <v>0</v>
      </c>
      <c r="H294" s="108">
        <v>3306522</v>
      </c>
      <c r="I294" s="108">
        <v>679550</v>
      </c>
      <c r="J294" s="108">
        <v>2569836</v>
      </c>
      <c r="K294" s="36"/>
      <c r="L294" s="223" t="s">
        <v>2341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2993426</v>
      </c>
      <c r="G295" s="108">
        <v>632600</v>
      </c>
      <c r="H295" s="108">
        <v>1662560</v>
      </c>
      <c r="I295" s="108">
        <v>129425</v>
      </c>
      <c r="J295" s="108">
        <v>568841</v>
      </c>
      <c r="K295" s="36"/>
      <c r="L295" s="223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1358183</v>
      </c>
      <c r="G296" s="108">
        <v>4300</v>
      </c>
      <c r="H296" s="108">
        <v>1207183</v>
      </c>
      <c r="I296" s="108">
        <v>105500</v>
      </c>
      <c r="J296" s="108">
        <v>41200</v>
      </c>
      <c r="K296" s="36"/>
      <c r="L296" s="223" t="s">
        <v>2348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1671385</v>
      </c>
      <c r="G297" s="108">
        <v>100000</v>
      </c>
      <c r="H297" s="108">
        <v>466258</v>
      </c>
      <c r="I297" s="108">
        <v>0</v>
      </c>
      <c r="J297" s="108">
        <v>1105127</v>
      </c>
      <c r="K297" s="36"/>
      <c r="L297" s="223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2724129</v>
      </c>
      <c r="G298" s="108">
        <v>0</v>
      </c>
      <c r="H298" s="108">
        <v>1545874</v>
      </c>
      <c r="I298" s="108">
        <v>842000</v>
      </c>
      <c r="J298" s="108">
        <v>336255</v>
      </c>
      <c r="K298" s="36"/>
      <c r="L298" s="223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896858</v>
      </c>
      <c r="G299" s="108">
        <v>528508</v>
      </c>
      <c r="H299" s="108">
        <v>331615</v>
      </c>
      <c r="I299" s="108">
        <v>0</v>
      </c>
      <c r="J299" s="108">
        <v>36735</v>
      </c>
      <c r="K299" s="36"/>
      <c r="L299" s="223" t="s">
        <v>2341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295771</v>
      </c>
      <c r="G300" s="108">
        <v>0</v>
      </c>
      <c r="H300" s="108">
        <v>115256</v>
      </c>
      <c r="I300" s="108">
        <v>500</v>
      </c>
      <c r="J300" s="108">
        <v>180015</v>
      </c>
      <c r="K300" s="36"/>
      <c r="L300" s="223" t="s">
        <v>2348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198600</v>
      </c>
      <c r="G301" s="108">
        <v>7000</v>
      </c>
      <c r="H301" s="108">
        <v>86288</v>
      </c>
      <c r="I301" s="108">
        <v>0</v>
      </c>
      <c r="J301" s="108">
        <v>105312</v>
      </c>
      <c r="K301" s="36"/>
      <c r="L301" s="223" t="s">
        <v>2341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1048615</v>
      </c>
      <c r="G302" s="108">
        <v>222500</v>
      </c>
      <c r="H302" s="108">
        <v>758385</v>
      </c>
      <c r="I302" s="108">
        <v>0</v>
      </c>
      <c r="J302" s="108">
        <v>67730</v>
      </c>
      <c r="K302" s="36"/>
      <c r="L302" s="223" t="s">
        <v>2348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1041071</v>
      </c>
      <c r="G303" s="108">
        <v>3</v>
      </c>
      <c r="H303" s="108">
        <v>445256</v>
      </c>
      <c r="I303" s="108">
        <v>92590</v>
      </c>
      <c r="J303" s="108">
        <v>503222</v>
      </c>
      <c r="K303" s="36"/>
      <c r="L303" s="223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3406099</v>
      </c>
      <c r="G304" s="108">
        <v>1157900</v>
      </c>
      <c r="H304" s="108">
        <v>2002019</v>
      </c>
      <c r="I304" s="108">
        <v>122510</v>
      </c>
      <c r="J304" s="108">
        <v>123670</v>
      </c>
      <c r="K304" s="36"/>
      <c r="L304" s="223" t="s">
        <v>2348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2760118</v>
      </c>
      <c r="G305" s="108">
        <v>992519</v>
      </c>
      <c r="H305" s="108">
        <v>1438229</v>
      </c>
      <c r="I305" s="108">
        <v>200</v>
      </c>
      <c r="J305" s="108">
        <v>329170</v>
      </c>
      <c r="K305" s="36"/>
      <c r="L305" s="223" t="s">
        <v>2341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365142</v>
      </c>
      <c r="G306" s="108">
        <v>0</v>
      </c>
      <c r="H306" s="108">
        <v>123144</v>
      </c>
      <c r="I306" s="108">
        <v>0</v>
      </c>
      <c r="J306" s="108">
        <v>241998</v>
      </c>
      <c r="K306" s="36"/>
      <c r="L306" s="223" t="s">
        <v>2341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3125931</v>
      </c>
      <c r="G307" s="108">
        <v>999100</v>
      </c>
      <c r="H307" s="108">
        <v>1377480</v>
      </c>
      <c r="I307" s="108">
        <v>5002</v>
      </c>
      <c r="J307" s="108">
        <v>744349</v>
      </c>
      <c r="K307" s="36"/>
      <c r="L307" s="223" t="s">
        <v>2341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531350</v>
      </c>
      <c r="G308" s="108">
        <v>0</v>
      </c>
      <c r="H308" s="108">
        <v>110857</v>
      </c>
      <c r="I308" s="108">
        <v>0</v>
      </c>
      <c r="J308" s="108">
        <v>420493</v>
      </c>
      <c r="K308" s="36"/>
      <c r="L308" s="223" t="s">
        <v>2341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19844872</v>
      </c>
      <c r="G309" s="108">
        <v>4646918</v>
      </c>
      <c r="H309" s="108">
        <v>4953693</v>
      </c>
      <c r="I309" s="108">
        <v>1209836</v>
      </c>
      <c r="J309" s="108">
        <v>9034425</v>
      </c>
      <c r="K309" s="36"/>
      <c r="L309" s="223" t="s">
        <v>2348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11328579</v>
      </c>
      <c r="G310" s="108">
        <v>4069000</v>
      </c>
      <c r="H310" s="108">
        <v>4524420</v>
      </c>
      <c r="I310" s="108">
        <v>422224</v>
      </c>
      <c r="J310" s="108">
        <v>2312935</v>
      </c>
      <c r="K310" s="36"/>
      <c r="L310" s="223" t="s">
        <v>2348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3" t="s">
        <v>2348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3172383</v>
      </c>
      <c r="G312" s="108">
        <v>457900</v>
      </c>
      <c r="H312" s="108">
        <v>2471328</v>
      </c>
      <c r="I312" s="108">
        <v>58400</v>
      </c>
      <c r="J312" s="108">
        <v>184755</v>
      </c>
      <c r="K312" s="36"/>
      <c r="L312" s="223" t="s">
        <v>2341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1662410</v>
      </c>
      <c r="G313" s="108">
        <v>130001</v>
      </c>
      <c r="H313" s="108">
        <v>768060</v>
      </c>
      <c r="I313" s="108">
        <v>8200</v>
      </c>
      <c r="J313" s="108">
        <v>756149</v>
      </c>
      <c r="K313" s="36"/>
      <c r="L313" s="223" t="s">
        <v>2348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2214248</v>
      </c>
      <c r="G314" s="108">
        <v>51052</v>
      </c>
      <c r="H314" s="108">
        <v>950043</v>
      </c>
      <c r="I314" s="108">
        <v>1014750</v>
      </c>
      <c r="J314" s="108">
        <v>198403</v>
      </c>
      <c r="K314" s="36"/>
      <c r="L314" s="223" t="s">
        <v>2341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32019204</v>
      </c>
      <c r="G315" s="108">
        <v>178900</v>
      </c>
      <c r="H315" s="108">
        <v>2398845</v>
      </c>
      <c r="I315" s="108">
        <v>17106300</v>
      </c>
      <c r="J315" s="108">
        <v>12335159</v>
      </c>
      <c r="K315" s="36"/>
      <c r="L315" s="223" t="s">
        <v>2341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14875474</v>
      </c>
      <c r="G316" s="108">
        <v>313835</v>
      </c>
      <c r="H316" s="108">
        <v>4727138</v>
      </c>
      <c r="I316" s="108">
        <v>3584512</v>
      </c>
      <c r="J316" s="108">
        <v>6249989</v>
      </c>
      <c r="K316" s="36"/>
      <c r="L316" s="223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44873817</v>
      </c>
      <c r="G317" s="108">
        <v>632251</v>
      </c>
      <c r="H317" s="108">
        <v>18434431</v>
      </c>
      <c r="I317" s="108">
        <v>15613250</v>
      </c>
      <c r="J317" s="108">
        <v>10193885</v>
      </c>
      <c r="K317" s="36"/>
      <c r="L317" s="223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3281559</v>
      </c>
      <c r="G318" s="108">
        <v>0</v>
      </c>
      <c r="H318" s="108">
        <v>812686</v>
      </c>
      <c r="I318" s="108">
        <v>0</v>
      </c>
      <c r="J318" s="108">
        <v>2468873</v>
      </c>
      <c r="K318" s="36"/>
      <c r="L318" s="223" t="s">
        <v>2341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1800013</v>
      </c>
      <c r="G319" s="108">
        <v>0</v>
      </c>
      <c r="H319" s="108">
        <v>510660</v>
      </c>
      <c r="I319" s="108">
        <v>26720</v>
      </c>
      <c r="J319" s="108">
        <v>1262633</v>
      </c>
      <c r="K319" s="36"/>
      <c r="L319" s="223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21178004</v>
      </c>
      <c r="G320" s="108">
        <v>834270</v>
      </c>
      <c r="H320" s="108">
        <v>6534035</v>
      </c>
      <c r="I320" s="108">
        <v>43300</v>
      </c>
      <c r="J320" s="108">
        <v>13766399</v>
      </c>
      <c r="K320" s="36"/>
      <c r="L320" s="223" t="s">
        <v>2341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63915088</v>
      </c>
      <c r="G321" s="108">
        <v>410571</v>
      </c>
      <c r="H321" s="108">
        <v>8550638</v>
      </c>
      <c r="I321" s="108">
        <v>6455214</v>
      </c>
      <c r="J321" s="108">
        <v>48498665</v>
      </c>
      <c r="K321" s="36"/>
      <c r="L321" s="223" t="s">
        <v>2341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1854070</v>
      </c>
      <c r="G322" s="108">
        <v>0</v>
      </c>
      <c r="H322" s="108">
        <v>1098797</v>
      </c>
      <c r="I322" s="108">
        <v>23700</v>
      </c>
      <c r="J322" s="108">
        <v>731573</v>
      </c>
      <c r="K322" s="36"/>
      <c r="L322" s="223" t="s">
        <v>2341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62907532</v>
      </c>
      <c r="G324" s="108">
        <v>13875081</v>
      </c>
      <c r="H324" s="108">
        <v>21132977</v>
      </c>
      <c r="I324" s="108">
        <v>6735108</v>
      </c>
      <c r="J324" s="108">
        <v>21164366</v>
      </c>
      <c r="K324" s="36"/>
      <c r="L324" s="223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32372564</v>
      </c>
      <c r="G325" s="108">
        <v>0</v>
      </c>
      <c r="H325" s="108">
        <v>4676247</v>
      </c>
      <c r="I325" s="108">
        <v>136002</v>
      </c>
      <c r="J325" s="108">
        <v>27560315</v>
      </c>
      <c r="K325" s="36"/>
      <c r="L325" s="223" t="s">
        <v>2348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14999928</v>
      </c>
      <c r="G326" s="108">
        <v>5972847</v>
      </c>
      <c r="H326" s="108">
        <v>3965367</v>
      </c>
      <c r="I326" s="108">
        <v>1706662</v>
      </c>
      <c r="J326" s="108">
        <v>3355052</v>
      </c>
      <c r="K326" s="63"/>
      <c r="L326" s="223" t="s">
        <v>2348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17538115</v>
      </c>
      <c r="G327" s="108">
        <v>387350</v>
      </c>
      <c r="H327" s="108">
        <v>5192283</v>
      </c>
      <c r="I327" s="108">
        <v>221100</v>
      </c>
      <c r="J327" s="108">
        <v>11737382</v>
      </c>
      <c r="K327" s="36"/>
      <c r="L327" s="223" t="s">
        <v>2348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25132851</v>
      </c>
      <c r="G328" s="108">
        <v>8350200</v>
      </c>
      <c r="H328" s="108">
        <v>9696625</v>
      </c>
      <c r="I328" s="108">
        <v>2500000</v>
      </c>
      <c r="J328" s="108">
        <v>4586026</v>
      </c>
      <c r="K328" s="36"/>
      <c r="L328" s="223" t="s">
        <v>2341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27622544</v>
      </c>
      <c r="G329" s="108">
        <v>1078022</v>
      </c>
      <c r="H329" s="108">
        <v>1228103</v>
      </c>
      <c r="I329" s="108">
        <v>2406000</v>
      </c>
      <c r="J329" s="108">
        <v>22910419</v>
      </c>
      <c r="K329" s="36"/>
      <c r="L329" s="223" t="s">
        <v>2341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3" t="s">
        <v>2341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36058938</v>
      </c>
      <c r="G331" s="108">
        <v>3150005</v>
      </c>
      <c r="H331" s="108">
        <v>9861812</v>
      </c>
      <c r="I331" s="108">
        <v>5803654</v>
      </c>
      <c r="J331" s="108">
        <v>17243467</v>
      </c>
      <c r="K331" s="36"/>
      <c r="L331" s="223" t="s">
        <v>2341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134665261</v>
      </c>
      <c r="G332" s="108">
        <v>6348111</v>
      </c>
      <c r="H332" s="108">
        <v>20852248</v>
      </c>
      <c r="I332" s="108">
        <v>25845444</v>
      </c>
      <c r="J332" s="108">
        <v>81619458</v>
      </c>
      <c r="K332" s="36"/>
      <c r="L332" s="223" t="s">
        <v>2348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393068</v>
      </c>
      <c r="G333" s="108">
        <v>0</v>
      </c>
      <c r="H333" s="108">
        <v>336266</v>
      </c>
      <c r="I333" s="108">
        <v>0</v>
      </c>
      <c r="J333" s="108">
        <v>56802</v>
      </c>
      <c r="K333" s="36"/>
      <c r="L333" s="223" t="s">
        <v>2341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18164624</v>
      </c>
      <c r="G334" s="108">
        <v>12800472</v>
      </c>
      <c r="H334" s="108">
        <v>4322567</v>
      </c>
      <c r="I334" s="108">
        <v>1041585</v>
      </c>
      <c r="J334" s="108">
        <v>0</v>
      </c>
      <c r="K334" s="36"/>
      <c r="L334" s="223" t="s">
        <v>2341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1834202</v>
      </c>
      <c r="G335" s="108">
        <v>0</v>
      </c>
      <c r="H335" s="108">
        <v>1208247</v>
      </c>
      <c r="I335" s="108">
        <v>74300</v>
      </c>
      <c r="J335" s="108">
        <v>551655</v>
      </c>
      <c r="K335" s="36"/>
      <c r="L335" s="223" t="s">
        <v>2341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179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12638685</v>
      </c>
      <c r="G337" s="108">
        <v>2600600</v>
      </c>
      <c r="H337" s="108">
        <v>3088199</v>
      </c>
      <c r="I337" s="108">
        <v>1329700</v>
      </c>
      <c r="J337" s="108">
        <v>5620186</v>
      </c>
      <c r="K337" s="36"/>
      <c r="L337" s="223" t="s">
        <v>2341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3323505</v>
      </c>
      <c r="G338" s="108">
        <v>712001</v>
      </c>
      <c r="H338" s="108">
        <v>1493593</v>
      </c>
      <c r="I338" s="108">
        <v>10391</v>
      </c>
      <c r="J338" s="108">
        <v>1107520</v>
      </c>
      <c r="K338" s="36"/>
      <c r="L338" s="223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2544516</v>
      </c>
      <c r="G339" s="108">
        <v>155500</v>
      </c>
      <c r="H339" s="108">
        <v>1328884</v>
      </c>
      <c r="I339" s="108">
        <v>0</v>
      </c>
      <c r="J339" s="108">
        <v>1060132</v>
      </c>
      <c r="K339" s="36"/>
      <c r="L339" s="223" t="s">
        <v>2341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67249355</v>
      </c>
      <c r="G340" s="108">
        <v>29894066</v>
      </c>
      <c r="H340" s="108">
        <v>10322414</v>
      </c>
      <c r="I340" s="108">
        <v>20472645</v>
      </c>
      <c r="J340" s="108">
        <v>6560230</v>
      </c>
      <c r="K340" s="36"/>
      <c r="L340" s="223" t="s">
        <v>2341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58837248</v>
      </c>
      <c r="G341" s="108">
        <v>28000</v>
      </c>
      <c r="H341" s="108">
        <v>3429577</v>
      </c>
      <c r="I341" s="108">
        <v>1694200</v>
      </c>
      <c r="J341" s="108">
        <v>53685471</v>
      </c>
      <c r="K341" s="36"/>
      <c r="L341" s="223" t="s">
        <v>2341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43808203</v>
      </c>
      <c r="G342" s="108">
        <v>12965040</v>
      </c>
      <c r="H342" s="108">
        <v>8301146</v>
      </c>
      <c r="I342" s="108">
        <v>2057200</v>
      </c>
      <c r="J342" s="108">
        <v>20484817</v>
      </c>
      <c r="K342" s="36"/>
      <c r="L342" s="223" t="s">
        <v>2348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15467510</v>
      </c>
      <c r="G343" s="108">
        <v>200000</v>
      </c>
      <c r="H343" s="108">
        <v>8214200</v>
      </c>
      <c r="I343" s="108">
        <v>51400</v>
      </c>
      <c r="J343" s="108">
        <v>7001910</v>
      </c>
      <c r="K343" s="36"/>
      <c r="L343" s="223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74029650</v>
      </c>
      <c r="G344" s="108">
        <v>534501</v>
      </c>
      <c r="H344" s="108">
        <v>7293689</v>
      </c>
      <c r="I344" s="108">
        <v>44329332</v>
      </c>
      <c r="J344" s="108">
        <v>21872128</v>
      </c>
      <c r="K344" s="36"/>
      <c r="L344" s="223" t="s">
        <v>2341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40949689</v>
      </c>
      <c r="G345" s="108">
        <v>30001</v>
      </c>
      <c r="H345" s="108">
        <v>6070477</v>
      </c>
      <c r="I345" s="108">
        <v>22100460</v>
      </c>
      <c r="J345" s="108">
        <v>12748751</v>
      </c>
      <c r="K345" s="36"/>
      <c r="L345" s="223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80429778</v>
      </c>
      <c r="G346" s="108">
        <v>1412055</v>
      </c>
      <c r="H346" s="108">
        <v>6501523</v>
      </c>
      <c r="I346" s="108">
        <v>278001</v>
      </c>
      <c r="J346" s="108">
        <v>72238199</v>
      </c>
      <c r="K346" s="36"/>
      <c r="L346" s="223" t="s">
        <v>2341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7793508</v>
      </c>
      <c r="G347" s="108">
        <v>5765498</v>
      </c>
      <c r="H347" s="108">
        <v>1566936</v>
      </c>
      <c r="I347" s="108">
        <v>34100</v>
      </c>
      <c r="J347" s="108">
        <v>426974</v>
      </c>
      <c r="K347" s="36"/>
      <c r="L347" s="223" t="s">
        <v>2341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46296447</v>
      </c>
      <c r="G348" s="108">
        <v>7559720</v>
      </c>
      <c r="H348" s="108">
        <v>7400317</v>
      </c>
      <c r="I348" s="108">
        <v>15227202</v>
      </c>
      <c r="J348" s="108">
        <v>16109208</v>
      </c>
      <c r="K348" s="36"/>
      <c r="L348" s="223" t="s">
        <v>2348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24186543</v>
      </c>
      <c r="G349" s="108">
        <v>2729400</v>
      </c>
      <c r="H349" s="108">
        <v>1598721</v>
      </c>
      <c r="I349" s="108">
        <v>2426600</v>
      </c>
      <c r="J349" s="108">
        <v>17431822</v>
      </c>
      <c r="K349" s="36"/>
      <c r="L349" s="223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3987599</v>
      </c>
      <c r="G350" s="108">
        <v>1480500</v>
      </c>
      <c r="H350" s="108">
        <v>1959251</v>
      </c>
      <c r="I350" s="108">
        <v>107800</v>
      </c>
      <c r="J350" s="108">
        <v>440048</v>
      </c>
      <c r="K350" s="36"/>
      <c r="L350" s="223" t="s">
        <v>2341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5757970</v>
      </c>
      <c r="G351" s="108">
        <v>237202</v>
      </c>
      <c r="H351" s="108">
        <v>1175801</v>
      </c>
      <c r="I351" s="108">
        <v>0</v>
      </c>
      <c r="J351" s="108">
        <v>4344967</v>
      </c>
      <c r="K351" s="36"/>
      <c r="L351" s="223" t="s">
        <v>2341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135558707</v>
      </c>
      <c r="G352" s="108">
        <v>21324924</v>
      </c>
      <c r="H352" s="108">
        <v>16815962</v>
      </c>
      <c r="I352" s="108">
        <v>8211238</v>
      </c>
      <c r="J352" s="108">
        <v>89206583</v>
      </c>
      <c r="K352" s="36"/>
      <c r="L352" s="223" t="s">
        <v>2341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4111609</v>
      </c>
      <c r="G353" s="108">
        <v>1201000</v>
      </c>
      <c r="H353" s="108">
        <v>2600955</v>
      </c>
      <c r="I353" s="108">
        <v>100503</v>
      </c>
      <c r="J353" s="108">
        <v>209151</v>
      </c>
      <c r="K353" s="36"/>
      <c r="L353" s="223" t="s">
        <v>2348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845371</v>
      </c>
      <c r="G354" s="108">
        <v>0</v>
      </c>
      <c r="H354" s="108">
        <v>261740</v>
      </c>
      <c r="I354" s="108">
        <v>0</v>
      </c>
      <c r="J354" s="108">
        <v>583631</v>
      </c>
      <c r="K354" s="36"/>
      <c r="L354" s="223" t="s">
        <v>2341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12209866</v>
      </c>
      <c r="G355" s="108">
        <v>2684791</v>
      </c>
      <c r="H355" s="108">
        <v>4096939</v>
      </c>
      <c r="I355" s="108">
        <v>0</v>
      </c>
      <c r="J355" s="108">
        <v>5428136</v>
      </c>
      <c r="K355" s="36"/>
      <c r="L355" s="223" t="s">
        <v>2341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3112898</v>
      </c>
      <c r="G356" s="108">
        <v>571551</v>
      </c>
      <c r="H356" s="108">
        <v>1734287</v>
      </c>
      <c r="I356" s="108">
        <v>379500</v>
      </c>
      <c r="J356" s="108">
        <v>427560</v>
      </c>
      <c r="K356" s="36"/>
      <c r="L356" s="223" t="s">
        <v>2341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3619957</v>
      </c>
      <c r="G357" s="108">
        <v>1920102</v>
      </c>
      <c r="H357" s="108">
        <v>1494329</v>
      </c>
      <c r="I357" s="108">
        <v>191125</v>
      </c>
      <c r="J357" s="108">
        <v>14401</v>
      </c>
      <c r="K357" s="36"/>
      <c r="L357" s="223" t="s">
        <v>2348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5578074</v>
      </c>
      <c r="G358" s="108">
        <v>1948456</v>
      </c>
      <c r="H358" s="108">
        <v>2753833</v>
      </c>
      <c r="I358" s="108">
        <v>174594</v>
      </c>
      <c r="J358" s="108">
        <v>701191</v>
      </c>
      <c r="K358" s="36"/>
      <c r="L358" s="223" t="s">
        <v>2348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3671401</v>
      </c>
      <c r="G359" s="108">
        <v>1470400</v>
      </c>
      <c r="H359" s="108">
        <v>2094436</v>
      </c>
      <c r="I359" s="108">
        <v>26600</v>
      </c>
      <c r="J359" s="108">
        <v>79965</v>
      </c>
      <c r="K359" s="36"/>
      <c r="L359" s="223" t="s">
        <v>2341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3705152</v>
      </c>
      <c r="G360" s="108">
        <v>1106700</v>
      </c>
      <c r="H360" s="108">
        <v>1777795</v>
      </c>
      <c r="I360" s="108">
        <v>451675</v>
      </c>
      <c r="J360" s="108">
        <v>368982</v>
      </c>
      <c r="K360" s="36"/>
      <c r="L360" s="223" t="s">
        <v>2341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7756940</v>
      </c>
      <c r="G361" s="108">
        <v>3392698</v>
      </c>
      <c r="H361" s="108">
        <v>4100660</v>
      </c>
      <c r="I361" s="108">
        <v>7751</v>
      </c>
      <c r="J361" s="108">
        <v>255831</v>
      </c>
      <c r="K361" s="36"/>
      <c r="L361" s="223" t="s">
        <v>2348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16986608</v>
      </c>
      <c r="G362" s="108">
        <v>8509590</v>
      </c>
      <c r="H362" s="108">
        <v>3888393</v>
      </c>
      <c r="I362" s="108">
        <v>4000000</v>
      </c>
      <c r="J362" s="108">
        <v>588625</v>
      </c>
      <c r="K362" s="36"/>
      <c r="L362" s="223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5153995</v>
      </c>
      <c r="G363" s="108">
        <v>625000</v>
      </c>
      <c r="H363" s="108">
        <v>1368261</v>
      </c>
      <c r="I363" s="108">
        <v>0</v>
      </c>
      <c r="J363" s="108">
        <v>3160734</v>
      </c>
      <c r="K363" s="36"/>
      <c r="L363" s="223" t="s">
        <v>2341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355196</v>
      </c>
      <c r="G364" s="108">
        <v>0</v>
      </c>
      <c r="H364" s="108">
        <v>217114</v>
      </c>
      <c r="I364" s="108">
        <v>9700</v>
      </c>
      <c r="J364" s="108">
        <v>128382</v>
      </c>
      <c r="K364" s="63"/>
      <c r="L364" s="223" t="s">
        <v>2341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12042667</v>
      </c>
      <c r="G365" s="108">
        <v>5440950</v>
      </c>
      <c r="H365" s="108">
        <v>4580172</v>
      </c>
      <c r="I365" s="108">
        <v>2000000</v>
      </c>
      <c r="J365" s="108">
        <v>21545</v>
      </c>
      <c r="K365" s="36"/>
      <c r="L365" s="223" t="s">
        <v>2341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2294208</v>
      </c>
      <c r="G366" s="108">
        <v>616467</v>
      </c>
      <c r="H366" s="108">
        <v>518551</v>
      </c>
      <c r="I366" s="108">
        <v>0</v>
      </c>
      <c r="J366" s="108">
        <v>1159190</v>
      </c>
      <c r="K366" s="36"/>
      <c r="L366" s="223" t="s">
        <v>2341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4112114</v>
      </c>
      <c r="G367" s="108">
        <v>12500</v>
      </c>
      <c r="H367" s="108">
        <v>796658</v>
      </c>
      <c r="I367" s="108">
        <v>179950</v>
      </c>
      <c r="J367" s="108">
        <v>3123006</v>
      </c>
      <c r="K367" s="36"/>
      <c r="L367" s="223" t="s">
        <v>2341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31359433</v>
      </c>
      <c r="G368" s="108">
        <v>4917850</v>
      </c>
      <c r="H368" s="108">
        <v>9452505</v>
      </c>
      <c r="I368" s="108">
        <v>1875650</v>
      </c>
      <c r="J368" s="108">
        <v>15113428</v>
      </c>
      <c r="K368" s="36"/>
      <c r="L368" s="223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4628541</v>
      </c>
      <c r="G369" s="108">
        <v>2191350</v>
      </c>
      <c r="H369" s="108">
        <v>2288052</v>
      </c>
      <c r="I369" s="108">
        <v>0</v>
      </c>
      <c r="J369" s="108">
        <v>149139</v>
      </c>
      <c r="K369" s="36"/>
      <c r="L369" s="223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61505678</v>
      </c>
      <c r="G370" s="108">
        <v>9457585</v>
      </c>
      <c r="H370" s="108">
        <v>5473078</v>
      </c>
      <c r="I370" s="108">
        <v>113070</v>
      </c>
      <c r="J370" s="108">
        <v>46461945</v>
      </c>
      <c r="K370" s="36"/>
      <c r="L370" s="223" t="s">
        <v>2341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33541092</v>
      </c>
      <c r="G371" s="108">
        <v>5886766</v>
      </c>
      <c r="H371" s="108">
        <v>10156894</v>
      </c>
      <c r="I371" s="108">
        <v>6631627</v>
      </c>
      <c r="J371" s="108">
        <v>10865805</v>
      </c>
      <c r="K371" s="36"/>
      <c r="L371" s="223" t="s">
        <v>2341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3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3779467</v>
      </c>
      <c r="G373" s="108">
        <v>522800</v>
      </c>
      <c r="H373" s="108">
        <v>2587317</v>
      </c>
      <c r="I373" s="108">
        <v>575000</v>
      </c>
      <c r="J373" s="108">
        <v>94350</v>
      </c>
      <c r="K373" s="36"/>
      <c r="L373" s="223" t="s">
        <v>2348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3191052</v>
      </c>
      <c r="G374" s="108">
        <v>202840</v>
      </c>
      <c r="H374" s="108">
        <v>2558515</v>
      </c>
      <c r="I374" s="108">
        <v>21900</v>
      </c>
      <c r="J374" s="108">
        <v>407797</v>
      </c>
      <c r="K374" s="36"/>
      <c r="L374" s="223" t="s">
        <v>2341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6130111</v>
      </c>
      <c r="G375" s="108">
        <v>1826000</v>
      </c>
      <c r="H375" s="108">
        <v>3632269</v>
      </c>
      <c r="I375" s="108">
        <v>257500</v>
      </c>
      <c r="J375" s="108">
        <v>414342</v>
      </c>
      <c r="K375" s="36"/>
      <c r="L375" s="223" t="s">
        <v>2348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355450</v>
      </c>
      <c r="G376" s="108">
        <v>24000</v>
      </c>
      <c r="H376" s="108">
        <v>331450</v>
      </c>
      <c r="I376" s="108">
        <v>0</v>
      </c>
      <c r="J376" s="108">
        <v>0</v>
      </c>
      <c r="K376" s="36"/>
      <c r="L376" s="223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17359271</v>
      </c>
      <c r="G377" s="108">
        <v>7833356</v>
      </c>
      <c r="H377" s="108">
        <v>7063901</v>
      </c>
      <c r="I377" s="108">
        <v>129300</v>
      </c>
      <c r="J377" s="108">
        <v>2332714</v>
      </c>
      <c r="K377" s="36"/>
      <c r="L377" s="223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32558912</v>
      </c>
      <c r="G378" s="108">
        <v>1485200</v>
      </c>
      <c r="H378" s="108">
        <v>9900426</v>
      </c>
      <c r="I378" s="108">
        <v>17627097</v>
      </c>
      <c r="J378" s="108">
        <v>3546189</v>
      </c>
      <c r="K378" s="36"/>
      <c r="L378" s="223" t="s">
        <v>2348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10111305</v>
      </c>
      <c r="G379" s="108">
        <v>5821900</v>
      </c>
      <c r="H379" s="108">
        <v>3530000</v>
      </c>
      <c r="I379" s="108">
        <v>12000</v>
      </c>
      <c r="J379" s="108">
        <v>747405</v>
      </c>
      <c r="K379" s="36"/>
      <c r="L379" s="223" t="s">
        <v>2348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20299202</v>
      </c>
      <c r="G380" s="108">
        <v>2337780</v>
      </c>
      <c r="H380" s="108">
        <v>9264253</v>
      </c>
      <c r="I380" s="108">
        <v>2432798</v>
      </c>
      <c r="J380" s="108">
        <v>6264371</v>
      </c>
      <c r="K380" s="36"/>
      <c r="L380" s="223" t="s">
        <v>2341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3921605</v>
      </c>
      <c r="G381" s="108">
        <v>170500</v>
      </c>
      <c r="H381" s="108">
        <v>1604997</v>
      </c>
      <c r="I381" s="108">
        <v>14500</v>
      </c>
      <c r="J381" s="108">
        <v>2131608</v>
      </c>
      <c r="K381" s="36"/>
      <c r="L381" s="223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16815295</v>
      </c>
      <c r="G382" s="108">
        <v>9911390</v>
      </c>
      <c r="H382" s="108">
        <v>4493078</v>
      </c>
      <c r="I382" s="108">
        <v>740003</v>
      </c>
      <c r="J382" s="108">
        <v>1670824</v>
      </c>
      <c r="K382" s="36"/>
      <c r="L382" s="223" t="s">
        <v>2341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57462085</v>
      </c>
      <c r="G383" s="108">
        <v>32488770</v>
      </c>
      <c r="H383" s="108">
        <v>17860385</v>
      </c>
      <c r="I383" s="108">
        <v>0</v>
      </c>
      <c r="J383" s="108">
        <v>7112930</v>
      </c>
      <c r="K383" s="36"/>
      <c r="L383" s="223" t="s">
        <v>2348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8440559</v>
      </c>
      <c r="G384" s="108">
        <v>2333915</v>
      </c>
      <c r="H384" s="108">
        <v>2237792</v>
      </c>
      <c r="I384" s="108">
        <v>830051</v>
      </c>
      <c r="J384" s="108">
        <v>3038801</v>
      </c>
      <c r="K384" s="36"/>
      <c r="L384" s="223" t="s">
        <v>2348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179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17667117</v>
      </c>
      <c r="G386" s="108">
        <v>2810300</v>
      </c>
      <c r="H386" s="108">
        <v>7964508</v>
      </c>
      <c r="I386" s="108">
        <v>45000</v>
      </c>
      <c r="J386" s="108">
        <v>6847309</v>
      </c>
      <c r="K386" s="36"/>
      <c r="L386" s="223" t="s">
        <v>2341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2351137</v>
      </c>
      <c r="G387" s="108">
        <v>0</v>
      </c>
      <c r="H387" s="108">
        <v>961284</v>
      </c>
      <c r="I387" s="108">
        <v>25050</v>
      </c>
      <c r="J387" s="108">
        <v>1364803</v>
      </c>
      <c r="K387" s="36"/>
      <c r="L387" s="223" t="s">
        <v>2341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6514761</v>
      </c>
      <c r="G388" s="108">
        <v>0</v>
      </c>
      <c r="H388" s="108">
        <v>2482929</v>
      </c>
      <c r="I388" s="108">
        <v>0</v>
      </c>
      <c r="J388" s="108">
        <v>4031832</v>
      </c>
      <c r="K388" s="36"/>
      <c r="L388" s="223" t="s">
        <v>2341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24874649</v>
      </c>
      <c r="G389" s="108">
        <v>4548600</v>
      </c>
      <c r="H389" s="108">
        <v>7872110</v>
      </c>
      <c r="I389" s="108">
        <v>4103910</v>
      </c>
      <c r="J389" s="108">
        <v>8350029</v>
      </c>
      <c r="K389" s="36"/>
      <c r="L389" s="223" t="s">
        <v>2341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17853204</v>
      </c>
      <c r="G390" s="108">
        <v>3638091</v>
      </c>
      <c r="H390" s="108">
        <v>7448061</v>
      </c>
      <c r="I390" s="108">
        <v>0</v>
      </c>
      <c r="J390" s="108">
        <v>6767052</v>
      </c>
      <c r="K390" s="36"/>
      <c r="L390" s="223" t="s">
        <v>2341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3367638</v>
      </c>
      <c r="G391" s="108">
        <v>1</v>
      </c>
      <c r="H391" s="108">
        <v>2608823</v>
      </c>
      <c r="I391" s="108">
        <v>0</v>
      </c>
      <c r="J391" s="108">
        <v>758814</v>
      </c>
      <c r="K391" s="36"/>
      <c r="L391" s="179" t="s">
        <v>2321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7038827</v>
      </c>
      <c r="G392" s="108">
        <v>790200</v>
      </c>
      <c r="H392" s="108">
        <v>2576570</v>
      </c>
      <c r="I392" s="108">
        <v>94269</v>
      </c>
      <c r="J392" s="108">
        <v>3577788</v>
      </c>
      <c r="K392" s="63"/>
      <c r="L392" s="223" t="s">
        <v>2341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179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11723120</v>
      </c>
      <c r="G394" s="108">
        <v>6872000</v>
      </c>
      <c r="H394" s="108">
        <v>4749685</v>
      </c>
      <c r="I394" s="108">
        <v>0</v>
      </c>
      <c r="J394" s="108">
        <v>101435</v>
      </c>
      <c r="K394" s="36"/>
      <c r="L394" s="223" t="s">
        <v>2341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10965937</v>
      </c>
      <c r="G395" s="108">
        <v>1361275</v>
      </c>
      <c r="H395" s="108">
        <v>814320</v>
      </c>
      <c r="I395" s="108">
        <v>7199000</v>
      </c>
      <c r="J395" s="108">
        <v>1591342</v>
      </c>
      <c r="K395" s="36"/>
      <c r="L395" s="223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13016427</v>
      </c>
      <c r="G396" s="108">
        <v>7470925</v>
      </c>
      <c r="H396" s="108">
        <v>1680619</v>
      </c>
      <c r="I396" s="108">
        <v>3691712</v>
      </c>
      <c r="J396" s="108">
        <v>173171</v>
      </c>
      <c r="K396" s="36"/>
      <c r="L396" s="223" t="s">
        <v>2341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4127380</v>
      </c>
      <c r="G397" s="108">
        <v>35900</v>
      </c>
      <c r="H397" s="108">
        <v>1725379</v>
      </c>
      <c r="I397" s="108">
        <v>265000</v>
      </c>
      <c r="J397" s="108">
        <v>2101101</v>
      </c>
      <c r="K397" s="36"/>
      <c r="L397" s="223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192601</v>
      </c>
      <c r="G398" s="108">
        <v>0</v>
      </c>
      <c r="H398" s="108">
        <v>186101</v>
      </c>
      <c r="I398" s="108">
        <v>4000</v>
      </c>
      <c r="J398" s="108">
        <v>2500</v>
      </c>
      <c r="K398" s="36"/>
      <c r="L398" s="223" t="s">
        <v>2348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816105</v>
      </c>
      <c r="G399" s="108">
        <v>0</v>
      </c>
      <c r="H399" s="108">
        <v>802130</v>
      </c>
      <c r="I399" s="108">
        <v>0</v>
      </c>
      <c r="J399" s="108">
        <v>13975</v>
      </c>
      <c r="K399" s="36"/>
      <c r="L399" s="223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17612600</v>
      </c>
      <c r="G400" s="108">
        <v>11387970</v>
      </c>
      <c r="H400" s="108">
        <v>5193801</v>
      </c>
      <c r="I400" s="108">
        <v>570964</v>
      </c>
      <c r="J400" s="108">
        <v>459865</v>
      </c>
      <c r="K400" s="36"/>
      <c r="L400" s="223" t="s">
        <v>2341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2722706</v>
      </c>
      <c r="G401" s="108">
        <v>46950</v>
      </c>
      <c r="H401" s="108">
        <v>1870598</v>
      </c>
      <c r="I401" s="108">
        <v>58250</v>
      </c>
      <c r="J401" s="108">
        <v>746908</v>
      </c>
      <c r="K401" s="36"/>
      <c r="L401" s="223" t="s">
        <v>2341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5108864</v>
      </c>
      <c r="G402" s="108">
        <v>2442500</v>
      </c>
      <c r="H402" s="108">
        <v>1860063</v>
      </c>
      <c r="I402" s="108">
        <v>0</v>
      </c>
      <c r="J402" s="108">
        <v>806301</v>
      </c>
      <c r="K402" s="36"/>
      <c r="L402" s="223" t="s">
        <v>2341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9036036</v>
      </c>
      <c r="G403" s="108">
        <v>5684052</v>
      </c>
      <c r="H403" s="108">
        <v>1764415</v>
      </c>
      <c r="I403" s="108">
        <v>819372</v>
      </c>
      <c r="J403" s="108">
        <v>768197</v>
      </c>
      <c r="K403" s="36"/>
      <c r="L403" s="223" t="s">
        <v>2341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21954141</v>
      </c>
      <c r="G404" s="108">
        <v>4948181</v>
      </c>
      <c r="H404" s="108">
        <v>4924471</v>
      </c>
      <c r="I404" s="108">
        <v>968276</v>
      </c>
      <c r="J404" s="108">
        <v>11113213</v>
      </c>
      <c r="K404" s="36"/>
      <c r="L404" s="223" t="s">
        <v>2341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5182587</v>
      </c>
      <c r="G405" s="108">
        <v>574976</v>
      </c>
      <c r="H405" s="108">
        <v>1960667</v>
      </c>
      <c r="I405" s="108">
        <v>508300</v>
      </c>
      <c r="J405" s="108">
        <v>2138644</v>
      </c>
      <c r="K405" s="36"/>
      <c r="L405" s="223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2281867</v>
      </c>
      <c r="G406" s="108">
        <v>1500</v>
      </c>
      <c r="H406" s="108">
        <v>1609867</v>
      </c>
      <c r="I406" s="108">
        <v>3000</v>
      </c>
      <c r="J406" s="108">
        <v>667500</v>
      </c>
      <c r="K406" s="36"/>
      <c r="L406" s="223" t="s">
        <v>2348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3826587</v>
      </c>
      <c r="G407" s="108">
        <v>1888550</v>
      </c>
      <c r="H407" s="108">
        <v>1546019</v>
      </c>
      <c r="I407" s="108">
        <v>3100</v>
      </c>
      <c r="J407" s="108">
        <v>388918</v>
      </c>
      <c r="K407" s="36"/>
      <c r="L407" s="223" t="s">
        <v>2341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2512225</v>
      </c>
      <c r="G408" s="108">
        <v>379750</v>
      </c>
      <c r="H408" s="108">
        <v>628358</v>
      </c>
      <c r="I408" s="108">
        <v>0</v>
      </c>
      <c r="J408" s="108">
        <v>1504117</v>
      </c>
      <c r="K408" s="36"/>
      <c r="L408" s="223" t="s">
        <v>2341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11367188</v>
      </c>
      <c r="G409" s="108">
        <v>3531200</v>
      </c>
      <c r="H409" s="108">
        <v>5886605</v>
      </c>
      <c r="I409" s="108">
        <v>685700</v>
      </c>
      <c r="J409" s="108">
        <v>1263683</v>
      </c>
      <c r="K409" s="36"/>
      <c r="L409" s="223" t="s">
        <v>2348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18271149</v>
      </c>
      <c r="G410" s="108">
        <v>8254177</v>
      </c>
      <c r="H410" s="108">
        <v>7519687</v>
      </c>
      <c r="I410" s="108">
        <v>0</v>
      </c>
      <c r="J410" s="108">
        <v>2497285</v>
      </c>
      <c r="K410" s="36"/>
      <c r="L410" s="223" t="s">
        <v>2341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1244962</v>
      </c>
      <c r="G411" s="108">
        <v>273000</v>
      </c>
      <c r="H411" s="108">
        <v>197883</v>
      </c>
      <c r="I411" s="108">
        <v>158000</v>
      </c>
      <c r="J411" s="108">
        <v>616079</v>
      </c>
      <c r="K411" s="36"/>
      <c r="L411" s="223" t="s">
        <v>2341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14310512</v>
      </c>
      <c r="G412" s="108">
        <v>278501</v>
      </c>
      <c r="H412" s="108">
        <v>3802090</v>
      </c>
      <c r="I412" s="108">
        <v>8705650</v>
      </c>
      <c r="J412" s="108">
        <v>1524271</v>
      </c>
      <c r="K412" s="36"/>
      <c r="L412" s="223" t="s">
        <v>2341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179" t="s">
        <v>2321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7427799</v>
      </c>
      <c r="G414" s="108">
        <v>372807</v>
      </c>
      <c r="H414" s="108">
        <v>4100517</v>
      </c>
      <c r="I414" s="108">
        <v>11501</v>
      </c>
      <c r="J414" s="108">
        <v>2942974</v>
      </c>
      <c r="K414" s="36"/>
      <c r="L414" s="223" t="s">
        <v>2341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179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29774656</v>
      </c>
      <c r="G416" s="108">
        <v>3447000</v>
      </c>
      <c r="H416" s="108">
        <v>3842330</v>
      </c>
      <c r="I416" s="108">
        <v>0</v>
      </c>
      <c r="J416" s="108">
        <v>22485326</v>
      </c>
      <c r="K416" s="36"/>
      <c r="L416" s="223" t="s">
        <v>2341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18531116</v>
      </c>
      <c r="G417" s="108">
        <v>3446600</v>
      </c>
      <c r="H417" s="108">
        <v>3465819</v>
      </c>
      <c r="I417" s="108">
        <v>2618952</v>
      </c>
      <c r="J417" s="108">
        <v>8999745</v>
      </c>
      <c r="K417" s="36"/>
      <c r="L417" s="223" t="s">
        <v>2348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8117676</v>
      </c>
      <c r="G418" s="108">
        <v>3670000</v>
      </c>
      <c r="H418" s="108">
        <v>4258376</v>
      </c>
      <c r="I418" s="108">
        <v>63500</v>
      </c>
      <c r="J418" s="108">
        <v>125800</v>
      </c>
      <c r="K418" s="36"/>
      <c r="L418" s="223" t="s">
        <v>2348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10172480</v>
      </c>
      <c r="G419" s="108">
        <v>502752</v>
      </c>
      <c r="H419" s="108">
        <v>3590935</v>
      </c>
      <c r="I419" s="108">
        <v>469919</v>
      </c>
      <c r="J419" s="108">
        <v>5608874</v>
      </c>
      <c r="K419" s="36"/>
      <c r="L419" s="223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5482216</v>
      </c>
      <c r="G420" s="108">
        <v>1134800</v>
      </c>
      <c r="H420" s="108">
        <v>3245393</v>
      </c>
      <c r="I420" s="108">
        <v>104000</v>
      </c>
      <c r="J420" s="108">
        <v>998023</v>
      </c>
      <c r="K420" s="36"/>
      <c r="L420" s="223" t="s">
        <v>2341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3023317</v>
      </c>
      <c r="G421" s="108">
        <v>541603</v>
      </c>
      <c r="H421" s="108">
        <v>1205061</v>
      </c>
      <c r="I421" s="108">
        <v>0</v>
      </c>
      <c r="J421" s="108">
        <v>1276653</v>
      </c>
      <c r="K421" s="36"/>
      <c r="L421" s="223" t="s">
        <v>2341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56146548</v>
      </c>
      <c r="G422" s="108">
        <v>3193685</v>
      </c>
      <c r="H422" s="108">
        <v>11099891</v>
      </c>
      <c r="I422" s="108">
        <v>5992700</v>
      </c>
      <c r="J422" s="108">
        <v>35860272</v>
      </c>
      <c r="K422" s="36"/>
      <c r="L422" s="223" t="s">
        <v>2348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4939725</v>
      </c>
      <c r="G423" s="108">
        <v>250001</v>
      </c>
      <c r="H423" s="108">
        <v>2116486</v>
      </c>
      <c r="I423" s="108">
        <v>376920</v>
      </c>
      <c r="J423" s="108">
        <v>2196318</v>
      </c>
      <c r="K423" s="36"/>
      <c r="L423" s="223" t="s">
        <v>2341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1631245</v>
      </c>
      <c r="G424" s="108">
        <v>6000</v>
      </c>
      <c r="H424" s="108">
        <v>1596565</v>
      </c>
      <c r="I424" s="108">
        <v>0</v>
      </c>
      <c r="J424" s="108">
        <v>28680</v>
      </c>
      <c r="K424" s="36"/>
      <c r="L424" s="223" t="s">
        <v>2348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913083</v>
      </c>
      <c r="G425" s="108">
        <v>0</v>
      </c>
      <c r="H425" s="108">
        <v>853438</v>
      </c>
      <c r="I425" s="108">
        <v>0</v>
      </c>
      <c r="J425" s="108">
        <v>59645</v>
      </c>
      <c r="K425" s="36"/>
      <c r="L425" s="223" t="s">
        <v>2348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14149088</v>
      </c>
      <c r="G426" s="108">
        <v>1441650</v>
      </c>
      <c r="H426" s="108">
        <v>4639429</v>
      </c>
      <c r="I426" s="108">
        <v>415427</v>
      </c>
      <c r="J426" s="108">
        <v>7652582</v>
      </c>
      <c r="K426" s="36"/>
      <c r="L426" s="223" t="s">
        <v>2341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40114816</v>
      </c>
      <c r="G427" s="108">
        <v>354800</v>
      </c>
      <c r="H427" s="108">
        <v>7472973</v>
      </c>
      <c r="I427" s="108">
        <v>5945000</v>
      </c>
      <c r="J427" s="108">
        <v>26342043</v>
      </c>
      <c r="K427" s="36"/>
      <c r="L427" s="223" t="s">
        <v>2341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5127407</v>
      </c>
      <c r="G428" s="108">
        <v>101500</v>
      </c>
      <c r="H428" s="108">
        <v>3362546</v>
      </c>
      <c r="I428" s="108">
        <v>0</v>
      </c>
      <c r="J428" s="108">
        <v>1663361</v>
      </c>
      <c r="K428" s="36"/>
      <c r="L428" s="223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39724574</v>
      </c>
      <c r="G429" s="108">
        <v>883248</v>
      </c>
      <c r="H429" s="108">
        <v>11796689</v>
      </c>
      <c r="I429" s="108">
        <v>9311701</v>
      </c>
      <c r="J429" s="108">
        <v>17732936</v>
      </c>
      <c r="K429" s="36"/>
      <c r="L429" s="223" t="s">
        <v>2341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4424743</v>
      </c>
      <c r="G430" s="108">
        <v>231000</v>
      </c>
      <c r="H430" s="108">
        <v>2281893</v>
      </c>
      <c r="I430" s="108">
        <v>0</v>
      </c>
      <c r="J430" s="108">
        <v>1911850</v>
      </c>
      <c r="K430" s="36"/>
      <c r="L430" s="223" t="s">
        <v>2341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3978577</v>
      </c>
      <c r="G431" s="108">
        <v>3104903</v>
      </c>
      <c r="H431" s="108">
        <v>794691</v>
      </c>
      <c r="I431" s="108">
        <v>0</v>
      </c>
      <c r="J431" s="108">
        <v>78983</v>
      </c>
      <c r="K431" s="36"/>
      <c r="L431" s="223" t="s">
        <v>2340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20904434</v>
      </c>
      <c r="G432" s="108">
        <v>5342910</v>
      </c>
      <c r="H432" s="108">
        <v>5359526</v>
      </c>
      <c r="I432" s="108">
        <v>1877219</v>
      </c>
      <c r="J432" s="108">
        <v>8324779</v>
      </c>
      <c r="K432" s="36"/>
      <c r="L432" s="223" t="s">
        <v>2341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417784</v>
      </c>
      <c r="G433" s="108">
        <v>0</v>
      </c>
      <c r="H433" s="108">
        <v>351793</v>
      </c>
      <c r="I433" s="108">
        <v>0</v>
      </c>
      <c r="J433" s="108">
        <v>65991</v>
      </c>
      <c r="K433" s="36"/>
      <c r="L433" s="223" t="s">
        <v>2348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87002000</v>
      </c>
      <c r="G434" s="108">
        <v>51823941</v>
      </c>
      <c r="H434" s="108">
        <v>10492607</v>
      </c>
      <c r="I434" s="108">
        <v>6446839</v>
      </c>
      <c r="J434" s="108">
        <v>18238613</v>
      </c>
      <c r="K434" s="36"/>
      <c r="L434" s="223" t="s">
        <v>2341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4536728</v>
      </c>
      <c r="G435" s="108">
        <v>547090</v>
      </c>
      <c r="H435" s="108">
        <v>2887254</v>
      </c>
      <c r="I435" s="108">
        <v>28500</v>
      </c>
      <c r="J435" s="108">
        <v>1073884</v>
      </c>
      <c r="K435" s="36"/>
      <c r="L435" s="223" t="s">
        <v>2341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9180384</v>
      </c>
      <c r="G436" s="108">
        <v>1126901</v>
      </c>
      <c r="H436" s="108">
        <v>4723610</v>
      </c>
      <c r="I436" s="108">
        <v>100000</v>
      </c>
      <c r="J436" s="108">
        <v>3229873</v>
      </c>
      <c r="K436" s="36"/>
      <c r="L436" s="223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15759481</v>
      </c>
      <c r="G437" s="108">
        <v>5928793</v>
      </c>
      <c r="H437" s="108">
        <v>4817191</v>
      </c>
      <c r="I437" s="108">
        <v>36500</v>
      </c>
      <c r="J437" s="108">
        <v>4976997</v>
      </c>
      <c r="K437" s="36"/>
      <c r="L437" s="223" t="s">
        <v>2341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2579140</v>
      </c>
      <c r="G438" s="108">
        <v>0</v>
      </c>
      <c r="H438" s="108">
        <v>585289</v>
      </c>
      <c r="I438" s="108">
        <v>50000</v>
      </c>
      <c r="J438" s="108">
        <v>1943851</v>
      </c>
      <c r="K438" s="63"/>
      <c r="L438" s="223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4116758</v>
      </c>
      <c r="G439" s="108">
        <v>0</v>
      </c>
      <c r="H439" s="108">
        <v>1367195</v>
      </c>
      <c r="I439" s="108">
        <v>1038111</v>
      </c>
      <c r="J439" s="108">
        <v>1711452</v>
      </c>
      <c r="K439" s="36"/>
      <c r="L439" s="223" t="s">
        <v>2341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12759213</v>
      </c>
      <c r="G440" s="108">
        <v>1541900</v>
      </c>
      <c r="H440" s="108">
        <v>5116892</v>
      </c>
      <c r="I440" s="108">
        <v>752709</v>
      </c>
      <c r="J440" s="108">
        <v>5347712</v>
      </c>
      <c r="K440" s="36"/>
      <c r="L440" s="223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7647222</v>
      </c>
      <c r="G441" s="108">
        <v>203600</v>
      </c>
      <c r="H441" s="108">
        <v>4047145</v>
      </c>
      <c r="I441" s="108">
        <v>0</v>
      </c>
      <c r="J441" s="108">
        <v>3396477</v>
      </c>
      <c r="K441" s="36"/>
      <c r="L441" s="223" t="s">
        <v>2341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145163</v>
      </c>
      <c r="G442" s="108">
        <v>0</v>
      </c>
      <c r="H442" s="108">
        <v>145163</v>
      </c>
      <c r="I442" s="108">
        <v>0</v>
      </c>
      <c r="J442" s="108">
        <v>0</v>
      </c>
      <c r="K442" s="36"/>
      <c r="L442" s="223" t="s">
        <v>2348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5604919</v>
      </c>
      <c r="G443" s="108">
        <v>10500</v>
      </c>
      <c r="H443" s="108">
        <v>5480396</v>
      </c>
      <c r="I443" s="108">
        <v>0</v>
      </c>
      <c r="J443" s="108">
        <v>114023</v>
      </c>
      <c r="K443" s="36"/>
      <c r="L443" s="223" t="s">
        <v>2341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4025873</v>
      </c>
      <c r="G444" s="108">
        <v>20000</v>
      </c>
      <c r="H444" s="108">
        <v>659179</v>
      </c>
      <c r="I444" s="108">
        <v>0</v>
      </c>
      <c r="J444" s="108">
        <v>3346694</v>
      </c>
      <c r="K444" s="36"/>
      <c r="L444" s="223" t="s">
        <v>2341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2766133</v>
      </c>
      <c r="G445" s="108">
        <v>1572600</v>
      </c>
      <c r="H445" s="108">
        <v>864033</v>
      </c>
      <c r="I445" s="108">
        <v>204000</v>
      </c>
      <c r="J445" s="108">
        <v>125500</v>
      </c>
      <c r="K445" s="36"/>
      <c r="L445" s="223" t="s">
        <v>2348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7131173</v>
      </c>
      <c r="G446" s="108">
        <v>2471200</v>
      </c>
      <c r="H446" s="108">
        <v>3404473</v>
      </c>
      <c r="I446" s="108">
        <v>1200000</v>
      </c>
      <c r="J446" s="108">
        <v>55500</v>
      </c>
      <c r="K446" s="36"/>
      <c r="L446" s="223" t="s">
        <v>2341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7092149</v>
      </c>
      <c r="G447" s="108">
        <v>4959249</v>
      </c>
      <c r="H447" s="108">
        <v>1121026</v>
      </c>
      <c r="I447" s="108">
        <v>380050</v>
      </c>
      <c r="J447" s="108">
        <v>631824</v>
      </c>
      <c r="K447" s="36"/>
      <c r="L447" s="223" t="s">
        <v>2341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2407961</v>
      </c>
      <c r="G448" s="108">
        <v>168150</v>
      </c>
      <c r="H448" s="108">
        <v>1810591</v>
      </c>
      <c r="I448" s="108">
        <v>213490</v>
      </c>
      <c r="J448" s="108">
        <v>215730</v>
      </c>
      <c r="K448" s="36"/>
      <c r="L448" s="223" t="s">
        <v>2341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25090005</v>
      </c>
      <c r="G449" s="108">
        <v>10449607</v>
      </c>
      <c r="H449" s="108">
        <v>12263368</v>
      </c>
      <c r="I449" s="108">
        <v>592400</v>
      </c>
      <c r="J449" s="108">
        <v>1784630</v>
      </c>
      <c r="K449" s="36"/>
      <c r="L449" s="223" t="s">
        <v>2341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40994707</v>
      </c>
      <c r="G450" s="108">
        <v>14236356</v>
      </c>
      <c r="H450" s="108">
        <v>16458822</v>
      </c>
      <c r="I450" s="108">
        <v>1692209</v>
      </c>
      <c r="J450" s="108">
        <v>8607320</v>
      </c>
      <c r="K450" s="36"/>
      <c r="L450" s="223" t="s">
        <v>2348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70242219</v>
      </c>
      <c r="G451" s="108">
        <v>25343994</v>
      </c>
      <c r="H451" s="108">
        <v>21392714</v>
      </c>
      <c r="I451" s="108">
        <v>1464860</v>
      </c>
      <c r="J451" s="108">
        <v>22040651</v>
      </c>
      <c r="K451" s="36"/>
      <c r="L451" s="223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478369</v>
      </c>
      <c r="G452" s="108">
        <v>0</v>
      </c>
      <c r="H452" s="108">
        <v>240868</v>
      </c>
      <c r="I452" s="108">
        <v>0</v>
      </c>
      <c r="J452" s="108">
        <v>237501</v>
      </c>
      <c r="K452" s="36"/>
      <c r="L452" s="223" t="s">
        <v>2341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6505906</v>
      </c>
      <c r="G453" s="108">
        <v>4465735</v>
      </c>
      <c r="H453" s="108">
        <v>1737741</v>
      </c>
      <c r="I453" s="108">
        <v>0</v>
      </c>
      <c r="J453" s="108">
        <v>302430</v>
      </c>
      <c r="K453" s="36"/>
      <c r="L453" s="223" t="s">
        <v>2341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3016766</v>
      </c>
      <c r="G454" s="108">
        <v>434900</v>
      </c>
      <c r="H454" s="108">
        <v>796215</v>
      </c>
      <c r="I454" s="108">
        <v>35000</v>
      </c>
      <c r="J454" s="108">
        <v>1750651</v>
      </c>
      <c r="K454" s="36"/>
      <c r="L454" s="223" t="s">
        <v>2341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17554276</v>
      </c>
      <c r="G455" s="108">
        <v>3698293</v>
      </c>
      <c r="H455" s="108">
        <v>8846463</v>
      </c>
      <c r="I455" s="108">
        <v>1842195</v>
      </c>
      <c r="J455" s="108">
        <v>3167325</v>
      </c>
      <c r="K455" s="36"/>
      <c r="L455" s="223" t="s">
        <v>2348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15447405</v>
      </c>
      <c r="G456" s="108">
        <v>8881973</v>
      </c>
      <c r="H456" s="108">
        <v>4621156</v>
      </c>
      <c r="I456" s="108">
        <v>636100</v>
      </c>
      <c r="J456" s="108">
        <v>1308176</v>
      </c>
      <c r="K456" s="36"/>
      <c r="L456" s="223" t="s">
        <v>2341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425129</v>
      </c>
      <c r="G457" s="108">
        <v>0</v>
      </c>
      <c r="H457" s="108">
        <v>341429</v>
      </c>
      <c r="I457" s="108">
        <v>0</v>
      </c>
      <c r="J457" s="108">
        <v>83700</v>
      </c>
      <c r="K457" s="36"/>
      <c r="L457" s="223" t="s">
        <v>2348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76747407</v>
      </c>
      <c r="G458" s="108">
        <v>49463231</v>
      </c>
      <c r="H458" s="108">
        <v>8039298</v>
      </c>
      <c r="I458" s="108">
        <v>6666678</v>
      </c>
      <c r="J458" s="108">
        <v>12578200</v>
      </c>
      <c r="K458" s="36"/>
      <c r="L458" s="223" t="s">
        <v>2341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6270522</v>
      </c>
      <c r="G459" s="108">
        <v>3584311</v>
      </c>
      <c r="H459" s="108">
        <v>2028557</v>
      </c>
      <c r="I459" s="108">
        <v>154751</v>
      </c>
      <c r="J459" s="108">
        <v>502903</v>
      </c>
      <c r="K459" s="36"/>
      <c r="L459" s="223" t="s">
        <v>2348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25050317</v>
      </c>
      <c r="G460" s="108">
        <v>11637494</v>
      </c>
      <c r="H460" s="108">
        <v>7205386</v>
      </c>
      <c r="I460" s="108">
        <v>471800</v>
      </c>
      <c r="J460" s="108">
        <v>5735637</v>
      </c>
      <c r="K460" s="36"/>
      <c r="L460" s="223" t="s">
        <v>2341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42617453</v>
      </c>
      <c r="G461" s="108">
        <v>33469952</v>
      </c>
      <c r="H461" s="108">
        <v>8991501</v>
      </c>
      <c r="I461" s="108">
        <v>32500</v>
      </c>
      <c r="J461" s="108">
        <v>123500</v>
      </c>
      <c r="K461" s="36"/>
      <c r="L461" s="223" t="s">
        <v>2341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16654642</v>
      </c>
      <c r="G462" s="108">
        <v>8022687</v>
      </c>
      <c r="H462" s="108">
        <v>7822255</v>
      </c>
      <c r="I462" s="108">
        <v>0</v>
      </c>
      <c r="J462" s="108">
        <v>809700</v>
      </c>
      <c r="K462" s="36"/>
      <c r="L462" s="223" t="s">
        <v>2341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12400204</v>
      </c>
      <c r="G463" s="108">
        <v>7134919</v>
      </c>
      <c r="H463" s="108">
        <v>969990</v>
      </c>
      <c r="I463" s="108">
        <v>4044345</v>
      </c>
      <c r="J463" s="108">
        <v>250950</v>
      </c>
      <c r="K463" s="36"/>
      <c r="L463" s="223" t="s">
        <v>2341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4891813</v>
      </c>
      <c r="G464" s="108">
        <v>1048676</v>
      </c>
      <c r="H464" s="108">
        <v>3534415</v>
      </c>
      <c r="I464" s="108">
        <v>30545</v>
      </c>
      <c r="J464" s="108">
        <v>278177</v>
      </c>
      <c r="K464" s="36"/>
      <c r="L464" s="223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632498</v>
      </c>
      <c r="G465" s="108">
        <v>28200</v>
      </c>
      <c r="H465" s="108">
        <v>578798</v>
      </c>
      <c r="I465" s="108">
        <v>0</v>
      </c>
      <c r="J465" s="108">
        <v>25500</v>
      </c>
      <c r="K465" s="36"/>
      <c r="L465" s="223" t="s">
        <v>2341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932057</v>
      </c>
      <c r="G466" s="108">
        <v>389250</v>
      </c>
      <c r="H466" s="108">
        <v>542807</v>
      </c>
      <c r="I466" s="108">
        <v>0</v>
      </c>
      <c r="J466" s="108">
        <v>0</v>
      </c>
      <c r="K466" s="36"/>
      <c r="L466" s="223" t="s">
        <v>2348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4956240</v>
      </c>
      <c r="G467" s="108">
        <v>705535</v>
      </c>
      <c r="H467" s="108">
        <v>1270349</v>
      </c>
      <c r="I467" s="108">
        <v>2534602</v>
      </c>
      <c r="J467" s="108">
        <v>445754</v>
      </c>
      <c r="K467" s="36"/>
      <c r="L467" s="223" t="s">
        <v>2341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13522927</v>
      </c>
      <c r="G468" s="108">
        <v>5983742</v>
      </c>
      <c r="H468" s="108">
        <v>6095583</v>
      </c>
      <c r="I468" s="108">
        <v>215550</v>
      </c>
      <c r="J468" s="108">
        <v>1228052</v>
      </c>
      <c r="K468" s="36"/>
      <c r="L468" s="223" t="s">
        <v>2348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6592919</v>
      </c>
      <c r="G469" s="108">
        <v>1162095</v>
      </c>
      <c r="H469" s="108">
        <v>3924960</v>
      </c>
      <c r="I469" s="108">
        <v>0</v>
      </c>
      <c r="J469" s="108">
        <v>1505864</v>
      </c>
      <c r="K469" s="36"/>
      <c r="L469" s="223" t="s">
        <v>2341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2491547</v>
      </c>
      <c r="G470" s="108">
        <v>8000</v>
      </c>
      <c r="H470" s="108">
        <v>1835082</v>
      </c>
      <c r="I470" s="108">
        <v>0</v>
      </c>
      <c r="J470" s="108">
        <v>648465</v>
      </c>
      <c r="K470" s="36"/>
      <c r="L470" s="223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3541854</v>
      </c>
      <c r="G471" s="108">
        <v>1361196</v>
      </c>
      <c r="H471" s="108">
        <v>1852356</v>
      </c>
      <c r="I471" s="108">
        <v>72890</v>
      </c>
      <c r="J471" s="108">
        <v>255412</v>
      </c>
      <c r="K471" s="36"/>
      <c r="L471" s="223" t="s">
        <v>2341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4477707</v>
      </c>
      <c r="G472" s="108">
        <v>1952504</v>
      </c>
      <c r="H472" s="108">
        <v>1846959</v>
      </c>
      <c r="I472" s="108">
        <v>0</v>
      </c>
      <c r="J472" s="108">
        <v>678244</v>
      </c>
      <c r="K472" s="36"/>
      <c r="L472" s="223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1974957</v>
      </c>
      <c r="G473" s="108">
        <v>0</v>
      </c>
      <c r="H473" s="108">
        <v>485577</v>
      </c>
      <c r="I473" s="108">
        <v>1338255</v>
      </c>
      <c r="J473" s="108">
        <v>151125</v>
      </c>
      <c r="K473" s="36"/>
      <c r="L473" s="223" t="s">
        <v>2341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29964568</v>
      </c>
      <c r="G474" s="108">
        <v>14531668</v>
      </c>
      <c r="H474" s="108">
        <v>8688183</v>
      </c>
      <c r="I474" s="108">
        <v>127624</v>
      </c>
      <c r="J474" s="108">
        <v>6617093</v>
      </c>
      <c r="K474" s="36"/>
      <c r="L474" s="223" t="s">
        <v>2341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4232306</v>
      </c>
      <c r="G475" s="108">
        <v>2052630</v>
      </c>
      <c r="H475" s="108">
        <v>1764180</v>
      </c>
      <c r="I475" s="108">
        <v>0</v>
      </c>
      <c r="J475" s="108">
        <v>415496</v>
      </c>
      <c r="K475" s="36"/>
      <c r="L475" s="223" t="s">
        <v>2348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6756217</v>
      </c>
      <c r="G476" s="108">
        <v>744000</v>
      </c>
      <c r="H476" s="108">
        <v>6010507</v>
      </c>
      <c r="I476" s="108">
        <v>210</v>
      </c>
      <c r="J476" s="108">
        <v>1500</v>
      </c>
      <c r="K476" s="36"/>
      <c r="L476" s="223" t="s">
        <v>2341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22400359</v>
      </c>
      <c r="G477" s="108">
        <v>9075582</v>
      </c>
      <c r="H477" s="108">
        <v>10955670</v>
      </c>
      <c r="I477" s="108">
        <v>1280953</v>
      </c>
      <c r="J477" s="108">
        <v>1088154</v>
      </c>
      <c r="K477" s="36"/>
      <c r="L477" s="223" t="s">
        <v>2341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1408507</v>
      </c>
      <c r="G478" s="108">
        <v>0</v>
      </c>
      <c r="H478" s="108">
        <v>1372337</v>
      </c>
      <c r="I478" s="108">
        <v>0</v>
      </c>
      <c r="J478" s="108">
        <v>36170</v>
      </c>
      <c r="K478" s="36"/>
      <c r="L478" s="223" t="s">
        <v>2341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39693755</v>
      </c>
      <c r="G479" s="108">
        <v>1620725</v>
      </c>
      <c r="H479" s="108">
        <v>10604840</v>
      </c>
      <c r="I479" s="108">
        <v>187450</v>
      </c>
      <c r="J479" s="108">
        <v>27280740</v>
      </c>
      <c r="K479" s="36"/>
      <c r="L479" s="223" t="s">
        <v>2341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992865</v>
      </c>
      <c r="G480" s="108">
        <v>163000</v>
      </c>
      <c r="H480" s="108">
        <v>736865</v>
      </c>
      <c r="I480" s="108">
        <v>0</v>
      </c>
      <c r="J480" s="108">
        <v>93000</v>
      </c>
      <c r="K480" s="36"/>
      <c r="L480" s="223" t="s">
        <v>2341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179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20841331</v>
      </c>
      <c r="G482" s="108">
        <v>2064100</v>
      </c>
      <c r="H482" s="108">
        <v>2111216</v>
      </c>
      <c r="I482" s="108">
        <v>113000</v>
      </c>
      <c r="J482" s="108">
        <v>16553015</v>
      </c>
      <c r="K482" s="36"/>
      <c r="L482" s="223" t="s">
        <v>2348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8621757</v>
      </c>
      <c r="G483" s="108">
        <v>5759000</v>
      </c>
      <c r="H483" s="108">
        <v>2090962</v>
      </c>
      <c r="I483" s="108">
        <v>10000</v>
      </c>
      <c r="J483" s="108">
        <v>761795</v>
      </c>
      <c r="K483" s="36"/>
      <c r="L483" s="223" t="s">
        <v>2348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12844279</v>
      </c>
      <c r="G484" s="108">
        <v>0</v>
      </c>
      <c r="H484" s="108">
        <v>6683108</v>
      </c>
      <c r="I484" s="108">
        <v>474000</v>
      </c>
      <c r="J484" s="108">
        <v>5687171</v>
      </c>
      <c r="K484" s="63"/>
      <c r="L484" s="223" t="s">
        <v>2348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24637666</v>
      </c>
      <c r="G485" s="108">
        <v>1167111</v>
      </c>
      <c r="H485" s="108">
        <v>13402387</v>
      </c>
      <c r="I485" s="108">
        <v>977801</v>
      </c>
      <c r="J485" s="108">
        <v>9090367</v>
      </c>
      <c r="K485" s="36"/>
      <c r="L485" s="223" t="s">
        <v>2341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2336786</v>
      </c>
      <c r="G486" s="108">
        <v>0</v>
      </c>
      <c r="H486" s="108">
        <v>1770130</v>
      </c>
      <c r="I486" s="108">
        <v>0</v>
      </c>
      <c r="J486" s="108">
        <v>566656</v>
      </c>
      <c r="K486" s="36"/>
      <c r="L486" s="223" t="s">
        <v>2348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433259</v>
      </c>
      <c r="G487" s="108">
        <v>45000</v>
      </c>
      <c r="H487" s="108">
        <v>334821</v>
      </c>
      <c r="I487" s="108">
        <v>0</v>
      </c>
      <c r="J487" s="108">
        <v>53438</v>
      </c>
      <c r="K487" s="36"/>
      <c r="L487" s="223" t="s">
        <v>2341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2926463</v>
      </c>
      <c r="G488" s="108">
        <v>4300</v>
      </c>
      <c r="H488" s="108">
        <v>1889173</v>
      </c>
      <c r="I488" s="108">
        <v>8093</v>
      </c>
      <c r="J488" s="108">
        <v>1024897</v>
      </c>
      <c r="K488" s="36"/>
      <c r="L488" s="223" t="s">
        <v>2341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26950198</v>
      </c>
      <c r="G489" s="108">
        <v>509700</v>
      </c>
      <c r="H489" s="108">
        <v>2379134</v>
      </c>
      <c r="I489" s="108">
        <v>16423475</v>
      </c>
      <c r="J489" s="108">
        <v>7637889</v>
      </c>
      <c r="K489" s="36"/>
      <c r="L489" s="223" t="s">
        <v>2341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5877753</v>
      </c>
      <c r="G490" s="108">
        <v>3345730</v>
      </c>
      <c r="H490" s="108">
        <v>1785478</v>
      </c>
      <c r="I490" s="108">
        <v>0</v>
      </c>
      <c r="J490" s="108">
        <v>746545</v>
      </c>
      <c r="K490" s="36"/>
      <c r="L490" s="223" t="s">
        <v>2341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54447880</v>
      </c>
      <c r="G491" s="108">
        <v>1303700</v>
      </c>
      <c r="H491" s="108">
        <v>10192278</v>
      </c>
      <c r="I491" s="108">
        <v>21467800</v>
      </c>
      <c r="J491" s="108">
        <v>21484102</v>
      </c>
      <c r="K491" s="36"/>
      <c r="L491" s="223" t="s">
        <v>2341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10618947</v>
      </c>
      <c r="G492" s="108">
        <v>1328600</v>
      </c>
      <c r="H492" s="108">
        <v>5738576</v>
      </c>
      <c r="I492" s="108">
        <v>1661995</v>
      </c>
      <c r="J492" s="108">
        <v>1889776</v>
      </c>
      <c r="K492" s="36"/>
      <c r="L492" s="223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9814158</v>
      </c>
      <c r="G493" s="108">
        <v>383000</v>
      </c>
      <c r="H493" s="108">
        <v>1101281</v>
      </c>
      <c r="I493" s="108">
        <v>339272</v>
      </c>
      <c r="J493" s="108">
        <v>7990605</v>
      </c>
      <c r="K493" s="36"/>
      <c r="L493" s="223" t="s">
        <v>2341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1522433</v>
      </c>
      <c r="G494" s="108">
        <v>467800</v>
      </c>
      <c r="H494" s="108">
        <v>330478</v>
      </c>
      <c r="I494" s="108">
        <v>113416</v>
      </c>
      <c r="J494" s="108">
        <v>610739</v>
      </c>
      <c r="K494" s="36"/>
      <c r="L494" s="223" t="s">
        <v>2341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615893</v>
      </c>
      <c r="G495" s="108">
        <v>143528</v>
      </c>
      <c r="H495" s="108">
        <v>32278</v>
      </c>
      <c r="I495" s="108">
        <v>0</v>
      </c>
      <c r="J495" s="108">
        <v>440087</v>
      </c>
      <c r="K495" s="36"/>
      <c r="L495" s="223" t="s">
        <v>2348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179" t="s">
        <v>2321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609953</v>
      </c>
      <c r="G497" s="108">
        <v>267360</v>
      </c>
      <c r="H497" s="108">
        <v>105365</v>
      </c>
      <c r="I497" s="108">
        <v>212253</v>
      </c>
      <c r="J497" s="108">
        <v>24975</v>
      </c>
      <c r="K497" s="36"/>
      <c r="L497" s="223" t="s">
        <v>2348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725610</v>
      </c>
      <c r="G498" s="108">
        <v>208500</v>
      </c>
      <c r="H498" s="108">
        <v>255416</v>
      </c>
      <c r="I498" s="108">
        <v>58750</v>
      </c>
      <c r="J498" s="108">
        <v>202944</v>
      </c>
      <c r="K498" s="36"/>
      <c r="L498" s="223" t="s">
        <v>2348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2534267</v>
      </c>
      <c r="G499" s="108">
        <v>0</v>
      </c>
      <c r="H499" s="108">
        <v>248358</v>
      </c>
      <c r="I499" s="108">
        <v>20719</v>
      </c>
      <c r="J499" s="108">
        <v>2265190</v>
      </c>
      <c r="K499" s="36"/>
      <c r="L499" s="223" t="s">
        <v>2341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6002769</v>
      </c>
      <c r="G500" s="108">
        <v>1800</v>
      </c>
      <c r="H500" s="108">
        <v>345668</v>
      </c>
      <c r="I500" s="108">
        <v>800</v>
      </c>
      <c r="J500" s="108">
        <v>5654501</v>
      </c>
      <c r="K500" s="36"/>
      <c r="L500" s="223" t="s">
        <v>2348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45611172</v>
      </c>
      <c r="G501" s="108">
        <v>0</v>
      </c>
      <c r="H501" s="108">
        <v>2396937</v>
      </c>
      <c r="I501" s="108">
        <v>34450</v>
      </c>
      <c r="J501" s="108">
        <v>43179785</v>
      </c>
      <c r="K501" s="36"/>
      <c r="L501" s="223" t="s">
        <v>2341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1778341</v>
      </c>
      <c r="G502" s="108">
        <v>175000</v>
      </c>
      <c r="H502" s="108">
        <v>508166</v>
      </c>
      <c r="I502" s="108">
        <v>128000</v>
      </c>
      <c r="J502" s="108">
        <v>967175</v>
      </c>
      <c r="K502" s="36"/>
      <c r="L502" s="223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3348252</v>
      </c>
      <c r="G503" s="108">
        <v>791204</v>
      </c>
      <c r="H503" s="108">
        <v>380707</v>
      </c>
      <c r="I503" s="108">
        <v>1031470</v>
      </c>
      <c r="J503" s="108">
        <v>1144871</v>
      </c>
      <c r="K503" s="36"/>
      <c r="L503" s="223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1349288</v>
      </c>
      <c r="G504" s="108">
        <v>0</v>
      </c>
      <c r="H504" s="108">
        <v>918249</v>
      </c>
      <c r="I504" s="108">
        <v>69000</v>
      </c>
      <c r="J504" s="108">
        <v>362039</v>
      </c>
      <c r="K504" s="36"/>
      <c r="L504" s="223" t="s">
        <v>2348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465872</v>
      </c>
      <c r="G505" s="108">
        <v>0</v>
      </c>
      <c r="H505" s="108">
        <v>378650</v>
      </c>
      <c r="I505" s="108">
        <v>6200</v>
      </c>
      <c r="J505" s="108">
        <v>81022</v>
      </c>
      <c r="K505" s="36"/>
      <c r="L505" s="223" t="s">
        <v>2348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6538945</v>
      </c>
      <c r="G506" s="108">
        <v>361010</v>
      </c>
      <c r="H506" s="108">
        <v>1165880</v>
      </c>
      <c r="I506" s="108">
        <v>46000</v>
      </c>
      <c r="J506" s="108">
        <v>4966055</v>
      </c>
      <c r="K506" s="36"/>
      <c r="L506" s="223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1251391</v>
      </c>
      <c r="G507" s="108">
        <v>312608</v>
      </c>
      <c r="H507" s="108">
        <v>192814</v>
      </c>
      <c r="I507" s="108">
        <v>37553</v>
      </c>
      <c r="J507" s="108">
        <v>708416</v>
      </c>
      <c r="K507" s="36"/>
      <c r="L507" s="223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3" t="s">
        <v>2341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27343564</v>
      </c>
      <c r="G509" s="108">
        <v>687900</v>
      </c>
      <c r="H509" s="108">
        <v>2399044</v>
      </c>
      <c r="I509" s="108">
        <v>56750</v>
      </c>
      <c r="J509" s="108">
        <v>24199870</v>
      </c>
      <c r="K509" s="36"/>
      <c r="L509" s="223" t="s">
        <v>2341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72603060</v>
      </c>
      <c r="G510" s="108">
        <v>2667200</v>
      </c>
      <c r="H510" s="108">
        <v>10223280</v>
      </c>
      <c r="I510" s="108">
        <v>2554954</v>
      </c>
      <c r="J510" s="108">
        <v>57157626</v>
      </c>
      <c r="K510" s="36"/>
      <c r="L510" s="223" t="s">
        <v>2341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13643608</v>
      </c>
      <c r="G511" s="108">
        <v>5477916</v>
      </c>
      <c r="H511" s="108">
        <v>6359484</v>
      </c>
      <c r="I511" s="108">
        <v>0</v>
      </c>
      <c r="J511" s="108">
        <v>1806208</v>
      </c>
      <c r="K511" s="36"/>
      <c r="L511" s="223" t="s">
        <v>2348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4460157</v>
      </c>
      <c r="G512" s="108">
        <v>0</v>
      </c>
      <c r="H512" s="108">
        <v>2833157</v>
      </c>
      <c r="I512" s="108">
        <v>0</v>
      </c>
      <c r="J512" s="108">
        <v>1627000</v>
      </c>
      <c r="K512" s="36"/>
      <c r="L512" s="223" t="s">
        <v>2341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17093155</v>
      </c>
      <c r="G513" s="108">
        <v>3822000</v>
      </c>
      <c r="H513" s="108">
        <v>3606173</v>
      </c>
      <c r="I513" s="108">
        <v>808101</v>
      </c>
      <c r="J513" s="108">
        <v>8856881</v>
      </c>
      <c r="K513" s="36"/>
      <c r="L513" s="223" t="s">
        <v>2341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73933056</v>
      </c>
      <c r="G514" s="108">
        <v>2782445</v>
      </c>
      <c r="H514" s="108">
        <v>11818620</v>
      </c>
      <c r="I514" s="108">
        <v>17670180</v>
      </c>
      <c r="J514" s="108">
        <v>41661811</v>
      </c>
      <c r="K514" s="36"/>
      <c r="L514" s="223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1103473</v>
      </c>
      <c r="G515" s="108">
        <v>675000</v>
      </c>
      <c r="H515" s="108">
        <v>182973</v>
      </c>
      <c r="I515" s="108">
        <v>0</v>
      </c>
      <c r="J515" s="108">
        <v>245500</v>
      </c>
      <c r="K515" s="36"/>
      <c r="L515" s="223" t="s">
        <v>2341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52612899</v>
      </c>
      <c r="G516" s="108">
        <v>3115504</v>
      </c>
      <c r="H516" s="108">
        <v>10935750</v>
      </c>
      <c r="I516" s="108">
        <v>3705737</v>
      </c>
      <c r="J516" s="108">
        <v>34855908</v>
      </c>
      <c r="K516" s="36"/>
      <c r="L516" s="223" t="s">
        <v>2341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2708206</v>
      </c>
      <c r="G517" s="108">
        <v>0</v>
      </c>
      <c r="H517" s="108">
        <v>2356428</v>
      </c>
      <c r="I517" s="108">
        <v>0</v>
      </c>
      <c r="J517" s="108">
        <v>351778</v>
      </c>
      <c r="K517" s="36"/>
      <c r="L517" s="223" t="s">
        <v>2348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31820275</v>
      </c>
      <c r="G518" s="108">
        <v>16368369</v>
      </c>
      <c r="H518" s="108">
        <v>10647603</v>
      </c>
      <c r="I518" s="108">
        <v>1708138</v>
      </c>
      <c r="J518" s="108">
        <v>3096165</v>
      </c>
      <c r="K518" s="36"/>
      <c r="L518" s="223" t="s">
        <v>2348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1775142</v>
      </c>
      <c r="G519" s="108">
        <v>0</v>
      </c>
      <c r="H519" s="108">
        <v>1565936</v>
      </c>
      <c r="I519" s="108">
        <v>0</v>
      </c>
      <c r="J519" s="108">
        <v>209206</v>
      </c>
      <c r="K519" s="36"/>
      <c r="L519" s="223" t="s">
        <v>2341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311836</v>
      </c>
      <c r="G520" s="108">
        <v>0</v>
      </c>
      <c r="H520" s="108">
        <v>205761</v>
      </c>
      <c r="I520" s="108">
        <v>0</v>
      </c>
      <c r="J520" s="108">
        <v>106075</v>
      </c>
      <c r="K520" s="36"/>
      <c r="L520" s="223" t="s">
        <v>2341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27402974</v>
      </c>
      <c r="G521" s="108">
        <v>5787451</v>
      </c>
      <c r="H521" s="108">
        <v>5347936</v>
      </c>
      <c r="I521" s="108">
        <v>40001</v>
      </c>
      <c r="J521" s="108">
        <v>16227586</v>
      </c>
      <c r="K521" s="36"/>
      <c r="L521" s="223" t="s">
        <v>2341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10657081</v>
      </c>
      <c r="G522" s="108">
        <v>1584200</v>
      </c>
      <c r="H522" s="108">
        <v>2478564</v>
      </c>
      <c r="I522" s="108">
        <v>2421436</v>
      </c>
      <c r="J522" s="108">
        <v>4172881</v>
      </c>
      <c r="K522" s="36"/>
      <c r="L522" s="223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9915943</v>
      </c>
      <c r="G523" s="108">
        <v>786850</v>
      </c>
      <c r="H523" s="108">
        <v>1774235</v>
      </c>
      <c r="I523" s="108">
        <v>0</v>
      </c>
      <c r="J523" s="108">
        <v>7354858</v>
      </c>
      <c r="K523" s="36"/>
      <c r="L523" s="223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3487074</v>
      </c>
      <c r="G524" s="108">
        <v>234900</v>
      </c>
      <c r="H524" s="108">
        <v>1702833</v>
      </c>
      <c r="I524" s="108">
        <v>894000</v>
      </c>
      <c r="J524" s="108">
        <v>655341</v>
      </c>
      <c r="K524" s="36"/>
      <c r="L524" s="223" t="s">
        <v>2348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1070290</v>
      </c>
      <c r="G525" s="108">
        <v>2500</v>
      </c>
      <c r="H525" s="108">
        <v>589422</v>
      </c>
      <c r="I525" s="108">
        <v>41000</v>
      </c>
      <c r="J525" s="108">
        <v>437368</v>
      </c>
      <c r="K525" s="36"/>
      <c r="L525" s="223" t="s">
        <v>2341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7634652</v>
      </c>
      <c r="G526" s="108">
        <v>0</v>
      </c>
      <c r="H526" s="108">
        <v>2468451</v>
      </c>
      <c r="I526" s="108">
        <v>23800</v>
      </c>
      <c r="J526" s="108">
        <v>5142401</v>
      </c>
      <c r="K526" s="36"/>
      <c r="L526" s="223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1104561</v>
      </c>
      <c r="G527" s="108">
        <v>367700</v>
      </c>
      <c r="H527" s="108">
        <v>622011</v>
      </c>
      <c r="I527" s="108">
        <v>0</v>
      </c>
      <c r="J527" s="108">
        <v>114850</v>
      </c>
      <c r="K527" s="36"/>
      <c r="L527" s="223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17373259</v>
      </c>
      <c r="G528" s="108">
        <v>8796015</v>
      </c>
      <c r="H528" s="108">
        <v>5658167</v>
      </c>
      <c r="I528" s="108">
        <v>135050</v>
      </c>
      <c r="J528" s="108">
        <v>2784027</v>
      </c>
      <c r="K528" s="36"/>
      <c r="L528" s="223" t="s">
        <v>2341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3391083</v>
      </c>
      <c r="G529" s="108">
        <v>934600</v>
      </c>
      <c r="H529" s="108">
        <v>1572364</v>
      </c>
      <c r="I529" s="108">
        <v>39200</v>
      </c>
      <c r="J529" s="108">
        <v>844919</v>
      </c>
      <c r="K529" s="36"/>
      <c r="L529" s="223" t="s">
        <v>2348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179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1384051</v>
      </c>
      <c r="G531" s="108">
        <v>23000</v>
      </c>
      <c r="H531" s="108">
        <v>977167</v>
      </c>
      <c r="I531" s="108">
        <v>37400</v>
      </c>
      <c r="J531" s="108">
        <v>346484</v>
      </c>
      <c r="K531" s="36"/>
      <c r="L531" s="223" t="s">
        <v>2341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625179</v>
      </c>
      <c r="G532" s="108">
        <v>0</v>
      </c>
      <c r="H532" s="108">
        <v>412874</v>
      </c>
      <c r="I532" s="108">
        <v>0</v>
      </c>
      <c r="J532" s="108">
        <v>212305</v>
      </c>
      <c r="K532" s="36"/>
      <c r="L532" s="223" t="s">
        <v>2341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4027776</v>
      </c>
      <c r="G533" s="108">
        <v>739000</v>
      </c>
      <c r="H533" s="108">
        <v>1549675</v>
      </c>
      <c r="I533" s="108">
        <v>0</v>
      </c>
      <c r="J533" s="108">
        <v>1739101</v>
      </c>
      <c r="K533" s="36"/>
      <c r="L533" s="223" t="s">
        <v>2348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179" t="s">
        <v>2321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2134836</v>
      </c>
      <c r="G535" s="108">
        <v>0</v>
      </c>
      <c r="H535" s="108">
        <v>1130648</v>
      </c>
      <c r="I535" s="108">
        <v>110863</v>
      </c>
      <c r="J535" s="108">
        <v>893325</v>
      </c>
      <c r="K535" s="36"/>
      <c r="L535" s="223" t="s">
        <v>2321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862250</v>
      </c>
      <c r="G536" s="108">
        <v>0</v>
      </c>
      <c r="H536" s="108">
        <v>484389</v>
      </c>
      <c r="I536" s="108">
        <v>21795</v>
      </c>
      <c r="J536" s="108">
        <v>356066</v>
      </c>
      <c r="K536" s="36"/>
      <c r="L536" s="223" t="s">
        <v>2341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3475081</v>
      </c>
      <c r="G537" s="108">
        <v>291000</v>
      </c>
      <c r="H537" s="108">
        <v>808585</v>
      </c>
      <c r="I537" s="108">
        <v>2279559</v>
      </c>
      <c r="J537" s="108">
        <v>95937</v>
      </c>
      <c r="K537" s="36"/>
      <c r="L537" s="223" t="s">
        <v>2341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716587</v>
      </c>
      <c r="G538" s="108">
        <v>250150</v>
      </c>
      <c r="H538" s="108">
        <v>335010</v>
      </c>
      <c r="I538" s="108">
        <v>6605</v>
      </c>
      <c r="J538" s="108">
        <v>124822</v>
      </c>
      <c r="K538" s="36"/>
      <c r="L538" s="223" t="s">
        <v>2341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1593378</v>
      </c>
      <c r="G539" s="108">
        <v>381150</v>
      </c>
      <c r="H539" s="108">
        <v>938037</v>
      </c>
      <c r="I539" s="108">
        <v>80244</v>
      </c>
      <c r="J539" s="108">
        <v>193947</v>
      </c>
      <c r="K539" s="36"/>
      <c r="L539" s="223" t="s">
        <v>2341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6953600</v>
      </c>
      <c r="G540" s="108">
        <v>498876</v>
      </c>
      <c r="H540" s="108">
        <v>2401148</v>
      </c>
      <c r="I540" s="108">
        <v>26000</v>
      </c>
      <c r="J540" s="108">
        <v>4027576</v>
      </c>
      <c r="K540" s="36"/>
      <c r="L540" s="223" t="s">
        <v>2341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8022683</v>
      </c>
      <c r="G541" s="108">
        <v>950940</v>
      </c>
      <c r="H541" s="108">
        <v>4794961</v>
      </c>
      <c r="I541" s="108">
        <v>1200644</v>
      </c>
      <c r="J541" s="108">
        <v>1076138</v>
      </c>
      <c r="K541" s="36"/>
      <c r="L541" s="223" t="s">
        <v>2341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1220704</v>
      </c>
      <c r="G542" s="108">
        <v>0</v>
      </c>
      <c r="H542" s="108">
        <v>363845</v>
      </c>
      <c r="I542" s="108">
        <v>43100</v>
      </c>
      <c r="J542" s="108">
        <v>813759</v>
      </c>
      <c r="K542" s="36"/>
      <c r="L542" s="223" t="s">
        <v>2341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713758</v>
      </c>
      <c r="G543" s="108">
        <v>0</v>
      </c>
      <c r="H543" s="108">
        <v>611992</v>
      </c>
      <c r="I543" s="108">
        <v>0</v>
      </c>
      <c r="J543" s="108">
        <v>101766</v>
      </c>
      <c r="K543" s="36"/>
      <c r="L543" s="223" t="s">
        <v>2341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4695564</v>
      </c>
      <c r="G544" s="108">
        <v>555282</v>
      </c>
      <c r="H544" s="108">
        <v>817253</v>
      </c>
      <c r="I544" s="108">
        <v>1417283</v>
      </c>
      <c r="J544" s="108">
        <v>1905746</v>
      </c>
      <c r="K544" s="36"/>
      <c r="L544" s="223" t="s">
        <v>2341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463881</v>
      </c>
      <c r="G545" s="108">
        <v>0</v>
      </c>
      <c r="H545" s="108">
        <v>377797</v>
      </c>
      <c r="I545" s="108">
        <v>3050</v>
      </c>
      <c r="J545" s="108">
        <v>83034</v>
      </c>
      <c r="K545" s="36"/>
      <c r="L545" s="223" t="s">
        <v>2341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613583</v>
      </c>
      <c r="G546" s="108">
        <v>0</v>
      </c>
      <c r="H546" s="108">
        <v>554983</v>
      </c>
      <c r="I546" s="108">
        <v>20000</v>
      </c>
      <c r="J546" s="108">
        <v>38600</v>
      </c>
      <c r="K546" s="36"/>
      <c r="L546" s="223" t="s">
        <v>2341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10446780</v>
      </c>
      <c r="G547" s="108">
        <v>1270700</v>
      </c>
      <c r="H547" s="108">
        <v>7109896</v>
      </c>
      <c r="I547" s="108">
        <v>1030000</v>
      </c>
      <c r="J547" s="108">
        <v>1036184</v>
      </c>
      <c r="K547" s="36"/>
      <c r="L547" s="223" t="s">
        <v>2341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1441391</v>
      </c>
      <c r="G548" s="108">
        <v>0</v>
      </c>
      <c r="H548" s="108">
        <v>1439671</v>
      </c>
      <c r="I548" s="108">
        <v>0</v>
      </c>
      <c r="J548" s="108">
        <v>1720</v>
      </c>
      <c r="K548" s="36"/>
      <c r="L548" s="223" t="s">
        <v>2341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1395196</v>
      </c>
      <c r="G549" s="108">
        <v>179500</v>
      </c>
      <c r="H549" s="108">
        <v>532474</v>
      </c>
      <c r="I549" s="108">
        <v>168300</v>
      </c>
      <c r="J549" s="108">
        <v>514922</v>
      </c>
      <c r="K549" s="36"/>
      <c r="L549" s="223" t="s">
        <v>2341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381400</v>
      </c>
      <c r="G550" s="108">
        <v>0</v>
      </c>
      <c r="H550" s="108">
        <v>204625</v>
      </c>
      <c r="I550" s="108">
        <v>3500</v>
      </c>
      <c r="J550" s="108">
        <v>173275</v>
      </c>
      <c r="K550" s="36"/>
      <c r="L550" s="223" t="s">
        <v>2341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4699173</v>
      </c>
      <c r="G551" s="108">
        <v>575075</v>
      </c>
      <c r="H551" s="108">
        <v>3385762</v>
      </c>
      <c r="I551" s="108">
        <v>64170</v>
      </c>
      <c r="J551" s="108">
        <v>674166</v>
      </c>
      <c r="K551" s="36"/>
      <c r="L551" s="223" t="s">
        <v>2341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3" t="s">
        <v>2341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2828677</v>
      </c>
      <c r="G553" s="108">
        <v>20050</v>
      </c>
      <c r="H553" s="108">
        <v>1658019</v>
      </c>
      <c r="I553" s="108">
        <v>493852</v>
      </c>
      <c r="J553" s="108">
        <v>656756</v>
      </c>
      <c r="K553" s="36"/>
      <c r="L553" s="223" t="s">
        <v>2341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12124847</v>
      </c>
      <c r="G554" s="108">
        <v>722500</v>
      </c>
      <c r="H554" s="108">
        <v>6120300</v>
      </c>
      <c r="I554" s="108">
        <v>0</v>
      </c>
      <c r="J554" s="108">
        <v>5282047</v>
      </c>
      <c r="K554" s="36"/>
      <c r="L554" s="223" t="s">
        <v>2348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14095707</v>
      </c>
      <c r="G555" s="108">
        <v>902600</v>
      </c>
      <c r="H555" s="108">
        <v>5527988</v>
      </c>
      <c r="I555" s="108">
        <v>0</v>
      </c>
      <c r="J555" s="108">
        <v>7665119</v>
      </c>
      <c r="K555" s="36"/>
      <c r="L555" s="223" t="s">
        <v>2341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17022206</v>
      </c>
      <c r="G556" s="108">
        <v>1996450</v>
      </c>
      <c r="H556" s="108">
        <v>9452733</v>
      </c>
      <c r="I556" s="108">
        <v>10287</v>
      </c>
      <c r="J556" s="108">
        <v>5562736</v>
      </c>
      <c r="K556" s="36"/>
      <c r="L556" s="223" t="s">
        <v>2341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49386321</v>
      </c>
      <c r="G557" s="108">
        <v>12104025</v>
      </c>
      <c r="H557" s="108">
        <v>7778327</v>
      </c>
      <c r="I557" s="108">
        <v>15936399</v>
      </c>
      <c r="J557" s="108">
        <v>13567570</v>
      </c>
      <c r="K557" s="36"/>
      <c r="L557" s="223" t="s">
        <v>2341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4356037</v>
      </c>
      <c r="G558" s="108">
        <v>404500</v>
      </c>
      <c r="H558" s="108">
        <v>2407372</v>
      </c>
      <c r="I558" s="108">
        <v>0</v>
      </c>
      <c r="J558" s="108">
        <v>1544165</v>
      </c>
      <c r="K558" s="36"/>
      <c r="L558" s="223" t="s">
        <v>2341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3146408</v>
      </c>
      <c r="G559" s="108">
        <v>227400</v>
      </c>
      <c r="H559" s="108">
        <v>1408914</v>
      </c>
      <c r="I559" s="108">
        <v>109804</v>
      </c>
      <c r="J559" s="108">
        <v>1400290</v>
      </c>
      <c r="K559" s="36"/>
      <c r="L559" s="223" t="s">
        <v>2341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3" t="s">
        <v>2348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4396496</v>
      </c>
      <c r="G561" s="108">
        <v>750600</v>
      </c>
      <c r="H561" s="108">
        <v>1541556</v>
      </c>
      <c r="I561" s="108">
        <v>0</v>
      </c>
      <c r="J561" s="108">
        <v>2104340</v>
      </c>
      <c r="K561" s="36"/>
      <c r="L561" s="223" t="s">
        <v>2341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24498212</v>
      </c>
      <c r="G562" s="108">
        <v>3502844</v>
      </c>
      <c r="H562" s="108">
        <v>5679594</v>
      </c>
      <c r="I562" s="108">
        <v>1907101</v>
      </c>
      <c r="J562" s="108">
        <v>13408673</v>
      </c>
      <c r="K562" s="36"/>
      <c r="L562" s="223" t="s">
        <v>2348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29772430</v>
      </c>
      <c r="G563" s="108">
        <v>4096850</v>
      </c>
      <c r="H563" s="108">
        <v>6336614</v>
      </c>
      <c r="I563" s="108">
        <v>16785862</v>
      </c>
      <c r="J563" s="108">
        <v>2553104</v>
      </c>
      <c r="K563" s="36"/>
      <c r="L563" s="223" t="s">
        <v>2348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17017600</v>
      </c>
      <c r="G564" s="108">
        <v>961300</v>
      </c>
      <c r="H564" s="108">
        <v>5446891</v>
      </c>
      <c r="I564" s="108">
        <v>1057944</v>
      </c>
      <c r="J564" s="108">
        <v>9551465</v>
      </c>
      <c r="K564" s="36"/>
      <c r="L564" s="223" t="s">
        <v>2348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10019342</v>
      </c>
      <c r="G565" s="108">
        <v>278102</v>
      </c>
      <c r="H565" s="108">
        <v>8595862</v>
      </c>
      <c r="I565" s="108">
        <v>165100</v>
      </c>
      <c r="J565" s="108">
        <v>980278</v>
      </c>
      <c r="K565" s="36"/>
      <c r="L565" s="223" t="s">
        <v>2348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17344760</v>
      </c>
      <c r="G566" s="108">
        <v>6510035</v>
      </c>
      <c r="H566" s="108">
        <v>3275524</v>
      </c>
      <c r="I566" s="108">
        <v>0</v>
      </c>
      <c r="J566" s="108">
        <v>7559201</v>
      </c>
      <c r="K566" s="36"/>
      <c r="L566" s="223" t="s">
        <v>2341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4836426</v>
      </c>
      <c r="G567" s="108">
        <v>0</v>
      </c>
      <c r="H567" s="108">
        <v>3212458</v>
      </c>
      <c r="I567" s="108">
        <v>80000</v>
      </c>
      <c r="J567" s="108">
        <v>1543968</v>
      </c>
      <c r="K567" s="36"/>
      <c r="L567" s="223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4554462</v>
      </c>
      <c r="G568" s="108">
        <v>0</v>
      </c>
      <c r="H568" s="108">
        <v>1479584</v>
      </c>
      <c r="I568" s="108">
        <v>3500</v>
      </c>
      <c r="J568" s="108">
        <v>3071378</v>
      </c>
      <c r="K568" s="36"/>
      <c r="L568" s="223" t="s">
        <v>2341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17650380</v>
      </c>
      <c r="G569" s="108">
        <v>4333800</v>
      </c>
      <c r="H569" s="108">
        <v>9252097</v>
      </c>
      <c r="I569" s="108">
        <v>216100</v>
      </c>
      <c r="J569" s="108">
        <v>3848383</v>
      </c>
      <c r="K569" s="36"/>
      <c r="L569" s="223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12190868</v>
      </c>
      <c r="G570" s="108">
        <v>550000</v>
      </c>
      <c r="H570" s="108">
        <v>2977681</v>
      </c>
      <c r="I570" s="108">
        <v>1377700</v>
      </c>
      <c r="J570" s="108">
        <v>7285487</v>
      </c>
      <c r="K570" s="36"/>
      <c r="L570" s="223" t="s">
        <v>2341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45852435</v>
      </c>
      <c r="G571" s="108">
        <v>7629704</v>
      </c>
      <c r="H571" s="108">
        <v>16265790</v>
      </c>
      <c r="I571" s="108">
        <v>856501</v>
      </c>
      <c r="J571" s="108">
        <v>21100440</v>
      </c>
      <c r="K571" s="36"/>
      <c r="L571" s="223" t="s">
        <v>2341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36474481</v>
      </c>
      <c r="G572" s="108">
        <v>19658895</v>
      </c>
      <c r="H572" s="108">
        <v>8263958</v>
      </c>
      <c r="I572" s="108">
        <v>495950</v>
      </c>
      <c r="J572" s="108">
        <v>8055678</v>
      </c>
      <c r="K572" s="36"/>
      <c r="L572" s="223" t="s">
        <v>2341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38631403</v>
      </c>
      <c r="G573" s="108">
        <v>11660791</v>
      </c>
      <c r="H573" s="108">
        <v>17381933</v>
      </c>
      <c r="I573" s="108">
        <v>772200</v>
      </c>
      <c r="J573" s="108">
        <v>8816479</v>
      </c>
      <c r="K573" s="36"/>
      <c r="L573" s="223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3" t="s">
        <v>2348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1028660</v>
      </c>
      <c r="G575" s="108">
        <v>5500</v>
      </c>
      <c r="H575" s="108">
        <v>488755</v>
      </c>
      <c r="I575" s="108">
        <v>1200</v>
      </c>
      <c r="J575" s="108">
        <v>533205</v>
      </c>
      <c r="K575" s="36"/>
      <c r="L575" s="223" t="s">
        <v>2341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327672</v>
      </c>
      <c r="G576" s="108">
        <v>0</v>
      </c>
      <c r="H576" s="108">
        <v>266172</v>
      </c>
      <c r="I576" s="108">
        <v>17700</v>
      </c>
      <c r="J576" s="108">
        <v>43800</v>
      </c>
      <c r="K576" s="36"/>
      <c r="L576" s="223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1160909</v>
      </c>
      <c r="G577" s="108">
        <v>0</v>
      </c>
      <c r="H577" s="108">
        <v>256715</v>
      </c>
      <c r="I577" s="108">
        <v>0</v>
      </c>
      <c r="J577" s="108">
        <v>904194</v>
      </c>
      <c r="K577" s="36"/>
      <c r="L577" s="223" t="s">
        <v>2341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1564575</v>
      </c>
      <c r="G578" s="108">
        <v>0</v>
      </c>
      <c r="H578" s="108">
        <v>935336</v>
      </c>
      <c r="I578" s="108">
        <v>21200</v>
      </c>
      <c r="J578" s="108">
        <v>608039</v>
      </c>
      <c r="K578" s="36"/>
      <c r="L578" s="223" t="s">
        <v>2341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674572</v>
      </c>
      <c r="G579" s="108">
        <v>0</v>
      </c>
      <c r="H579" s="108">
        <v>202820</v>
      </c>
      <c r="I579" s="108">
        <v>14000</v>
      </c>
      <c r="J579" s="108">
        <v>457752</v>
      </c>
      <c r="K579" s="36"/>
      <c r="L579" s="223" t="s">
        <v>2341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>G580+H580+I580+J580</f>
        <v>420980</v>
      </c>
      <c r="G580" s="108">
        <v>0</v>
      </c>
      <c r="H580" s="108">
        <v>294787</v>
      </c>
      <c r="I580" s="108">
        <v>22325</v>
      </c>
      <c r="J580" s="108">
        <v>103868</v>
      </c>
      <c r="K580" s="36"/>
      <c r="L580" s="223" t="s">
        <v>2348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>G581+H581+I581+J581</f>
        <v>19626122</v>
      </c>
      <c r="G581" s="108">
        <v>296000</v>
      </c>
      <c r="H581" s="108">
        <v>403353</v>
      </c>
      <c r="I581" s="108">
        <v>47371</v>
      </c>
      <c r="J581" s="108">
        <v>18879398</v>
      </c>
      <c r="K581" s="36"/>
      <c r="L581" s="223" t="s">
        <v>2348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>G582+H582+I582+J582</f>
        <v>7247755</v>
      </c>
      <c r="G582" s="108">
        <v>0</v>
      </c>
      <c r="H582" s="108">
        <v>191421</v>
      </c>
      <c r="I582" s="108">
        <v>1935700</v>
      </c>
      <c r="J582" s="108">
        <v>5120634</v>
      </c>
      <c r="K582" s="36"/>
      <c r="L582" s="223" t="s">
        <v>2348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>G583+H583+I583+J583</f>
        <v>282591</v>
      </c>
      <c r="G583" s="108">
        <v>65050</v>
      </c>
      <c r="H583" s="108">
        <v>171242</v>
      </c>
      <c r="I583" s="108">
        <v>2000</v>
      </c>
      <c r="J583" s="108">
        <v>44299</v>
      </c>
      <c r="K583" s="36"/>
      <c r="L583" s="223" t="s">
        <v>2341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>G584+H584+I584+J584</f>
        <v>1208496</v>
      </c>
      <c r="G584" s="108">
        <v>302401</v>
      </c>
      <c r="H584" s="108">
        <v>504261</v>
      </c>
      <c r="I584" s="108">
        <v>57650</v>
      </c>
      <c r="J584" s="108">
        <v>344184</v>
      </c>
      <c r="K584" s="36"/>
      <c r="L584" s="223" t="s">
        <v>2348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>G585+H585+I585+J585</f>
        <v>747544</v>
      </c>
      <c r="G585" s="108">
        <v>485475</v>
      </c>
      <c r="H585" s="108">
        <v>138969</v>
      </c>
      <c r="I585" s="108">
        <v>0</v>
      </c>
      <c r="J585" s="108">
        <v>123100</v>
      </c>
      <c r="K585" s="36"/>
      <c r="L585" s="223" t="s">
        <v>2341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>G586+H586+I586+J586</f>
        <v>1244081</v>
      </c>
      <c r="G586" s="108">
        <v>126100</v>
      </c>
      <c r="H586" s="108">
        <v>568056</v>
      </c>
      <c r="I586" s="108">
        <v>73899</v>
      </c>
      <c r="J586" s="108">
        <v>476026</v>
      </c>
      <c r="K586" s="36"/>
      <c r="L586" s="223" t="s">
        <v>2341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>G587+H587+I587+J587</f>
        <v>1873933</v>
      </c>
      <c r="G587" s="108">
        <v>0</v>
      </c>
      <c r="H587" s="108">
        <v>200663</v>
      </c>
      <c r="I587" s="108">
        <v>1456566</v>
      </c>
      <c r="J587" s="108">
        <v>216704</v>
      </c>
      <c r="K587" s="36"/>
      <c r="L587" s="223" t="s">
        <v>2341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>G588+H588+I588+J588</f>
        <v>883024</v>
      </c>
      <c r="G588" s="108">
        <v>242800</v>
      </c>
      <c r="H588" s="108">
        <v>474343</v>
      </c>
      <c r="I588" s="108">
        <v>69770</v>
      </c>
      <c r="J588" s="108">
        <v>96111</v>
      </c>
      <c r="K588" s="36"/>
      <c r="L588" s="223" t="s">
        <v>2341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>G589+H589+I589+J589</f>
        <v>14290490</v>
      </c>
      <c r="G589" s="108">
        <v>3059860</v>
      </c>
      <c r="H589" s="108">
        <v>754848</v>
      </c>
      <c r="I589" s="108">
        <v>9946383</v>
      </c>
      <c r="J589" s="108">
        <v>529399</v>
      </c>
      <c r="K589" s="63"/>
      <c r="L589" s="223" t="s">
        <v>2341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>G590+H590+I590+J590</f>
        <v>2233997</v>
      </c>
      <c r="G590" s="108">
        <v>214600</v>
      </c>
      <c r="H590" s="108">
        <v>1889028</v>
      </c>
      <c r="I590" s="108">
        <v>0</v>
      </c>
      <c r="J590" s="108">
        <v>130369</v>
      </c>
      <c r="K590" s="36"/>
      <c r="L590" s="223" t="s">
        <v>2341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>G591+H591+I591+J591</f>
        <v>393733</v>
      </c>
      <c r="G591" s="108">
        <v>0</v>
      </c>
      <c r="H591" s="108">
        <v>193186</v>
      </c>
      <c r="I591" s="108">
        <v>2600</v>
      </c>
      <c r="J591" s="108">
        <v>197947</v>
      </c>
      <c r="K591" s="36"/>
      <c r="L591" s="223" t="s">
        <v>2348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8097968</v>
      </c>
      <c r="G593" s="108">
        <v>338150</v>
      </c>
      <c r="H593" s="108">
        <v>1793048</v>
      </c>
      <c r="I593" s="108">
        <v>2549768</v>
      </c>
      <c r="J593" s="108">
        <v>3417002</v>
      </c>
      <c r="K593" s="36"/>
      <c r="L593" s="223" t="s">
        <v>2341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1135614</v>
      </c>
      <c r="G594" s="108">
        <v>7002</v>
      </c>
      <c r="H594" s="108">
        <v>691714</v>
      </c>
      <c r="I594" s="108">
        <v>64960</v>
      </c>
      <c r="J594" s="108">
        <v>371938</v>
      </c>
      <c r="K594" s="36"/>
      <c r="L594" s="223" t="s">
        <v>2341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1767108</v>
      </c>
      <c r="G595" s="108">
        <v>0</v>
      </c>
      <c r="H595" s="108">
        <v>546022</v>
      </c>
      <c r="I595" s="108">
        <v>24000</v>
      </c>
      <c r="J595" s="108">
        <v>1197086</v>
      </c>
      <c r="K595" s="36"/>
      <c r="L595" s="223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2620903</v>
      </c>
      <c r="G596" s="108">
        <v>311200</v>
      </c>
      <c r="H596" s="108">
        <v>836704</v>
      </c>
      <c r="I596" s="108">
        <v>303150</v>
      </c>
      <c r="J596" s="108">
        <v>1169849</v>
      </c>
      <c r="K596" s="36"/>
      <c r="L596" s="223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1672277</v>
      </c>
      <c r="G597" s="108">
        <v>0</v>
      </c>
      <c r="H597" s="108">
        <v>415955</v>
      </c>
      <c r="I597" s="108">
        <v>287500</v>
      </c>
      <c r="J597" s="108">
        <v>968822</v>
      </c>
      <c r="K597" s="36"/>
      <c r="L597" s="223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109665542</v>
      </c>
      <c r="G598" s="108">
        <v>0</v>
      </c>
      <c r="H598" s="108">
        <v>0</v>
      </c>
      <c r="I598" s="108">
        <v>105649890</v>
      </c>
      <c r="J598" s="108">
        <v>4015652</v>
      </c>
      <c r="K598" s="36"/>
      <c r="L598" s="223" t="s">
        <v>2341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2017-08-17T17:39:12Z</dcterms:modified>
  <cp:category/>
  <cp:version/>
  <cp:contentType/>
  <cp:contentStatus/>
</cp:coreProperties>
</file>